
<file path=[Content_Types].xml><?xml version="1.0" encoding="utf-8"?>
<Types xmlns="http://schemas.openxmlformats.org/package/2006/content-types"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charts/chart2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010"/>
  <workbookPr/>
  <mc:AlternateContent xmlns:mc="http://schemas.openxmlformats.org/markup-compatibility/2006">
    <mc:Choice Requires="x15">
      <x15ac:absPath xmlns:x15ac="http://schemas.microsoft.com/office/spreadsheetml/2010/11/ac" url="/Users/pablomarro/Documents/MarroSalud/imagen/WEB/CURASANA/descargables/"/>
    </mc:Choice>
  </mc:AlternateContent>
  <xr:revisionPtr revIDLastSave="0" documentId="13_ncr:1_{894CCFFA-A878-FB4A-982E-3E6B7BE32E21}" xr6:coauthVersionLast="47" xr6:coauthVersionMax="47" xr10:uidLastSave="{00000000-0000-0000-0000-000000000000}"/>
  <bookViews>
    <workbookView xWindow="0" yWindow="500" windowWidth="28800" windowHeight="17500" activeTab="1" xr2:uid="{00000000-000D-0000-FFFF-FFFF00000000}"/>
  </bookViews>
  <sheets>
    <sheet name="Hola!" sheetId="6" r:id="rId1"/>
    <sheet name="Datos de tu bebé" sheetId="1" r:id="rId2"/>
    <sheet name="Gráfico peso" sheetId="2" r:id="rId3"/>
    <sheet name="Gráfico altura" sheetId="3" r:id="rId4"/>
    <sheet name="Agua de Carrasca" sheetId="7" r:id="rId5"/>
    <sheet name="Copyright-2" sheetId="4" state="hidden" r:id="rId6"/>
    <sheet name="Table" sheetId="5" state="hidden" r:id="rId7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3" i="1" l="1"/>
  <c r="E24" i="1"/>
  <c r="E25" i="1"/>
  <c r="E26" i="1"/>
  <c r="E27" i="1"/>
  <c r="E28" i="1"/>
  <c r="E29" i="1"/>
  <c r="E30" i="1"/>
  <c r="E31" i="1"/>
  <c r="D22" i="1"/>
  <c r="E22" i="1" s="1"/>
  <c r="D23" i="1"/>
  <c r="D24" i="1"/>
  <c r="D25" i="1"/>
  <c r="D26" i="1"/>
  <c r="D27" i="1"/>
  <c r="D28" i="1"/>
  <c r="D29" i="1"/>
  <c r="D30" i="1"/>
  <c r="D31" i="1"/>
  <c r="M362" i="5" l="1"/>
  <c r="L362" i="5"/>
  <c r="K362" i="5"/>
  <c r="J362" i="5"/>
  <c r="I362" i="5"/>
  <c r="H362" i="5"/>
  <c r="G362" i="5"/>
  <c r="F362" i="5"/>
  <c r="E362" i="5"/>
  <c r="B362" i="5"/>
  <c r="M361" i="5"/>
  <c r="L361" i="5"/>
  <c r="K361" i="5"/>
  <c r="J361" i="5"/>
  <c r="I361" i="5"/>
  <c r="H361" i="5"/>
  <c r="G361" i="5"/>
  <c r="F361" i="5"/>
  <c r="E361" i="5"/>
  <c r="B361" i="5"/>
  <c r="M360" i="5"/>
  <c r="L360" i="5"/>
  <c r="K360" i="5"/>
  <c r="J360" i="5"/>
  <c r="I360" i="5"/>
  <c r="H360" i="5"/>
  <c r="G360" i="5"/>
  <c r="F360" i="5"/>
  <c r="E360" i="5"/>
  <c r="B360" i="5"/>
  <c r="M359" i="5"/>
  <c r="L359" i="5"/>
  <c r="K359" i="5"/>
  <c r="J359" i="5"/>
  <c r="I359" i="5"/>
  <c r="H359" i="5"/>
  <c r="G359" i="5"/>
  <c r="F359" i="5"/>
  <c r="E359" i="5"/>
  <c r="B359" i="5"/>
  <c r="M358" i="5"/>
  <c r="L358" i="5"/>
  <c r="K358" i="5"/>
  <c r="J358" i="5"/>
  <c r="I358" i="5"/>
  <c r="H358" i="5"/>
  <c r="G358" i="5"/>
  <c r="F358" i="5"/>
  <c r="E358" i="5"/>
  <c r="B358" i="5"/>
  <c r="Y357" i="5"/>
  <c r="X357" i="5"/>
  <c r="W357" i="5"/>
  <c r="V357" i="5"/>
  <c r="U357" i="5"/>
  <c r="T357" i="5"/>
  <c r="S357" i="5"/>
  <c r="R357" i="5"/>
  <c r="Q357" i="5"/>
  <c r="M357" i="5"/>
  <c r="L357" i="5"/>
  <c r="K357" i="5"/>
  <c r="J357" i="5"/>
  <c r="I357" i="5"/>
  <c r="H357" i="5"/>
  <c r="G357" i="5"/>
  <c r="F357" i="5"/>
  <c r="E357" i="5"/>
  <c r="B357" i="5"/>
  <c r="Y356" i="5"/>
  <c r="X356" i="5"/>
  <c r="W356" i="5"/>
  <c r="V356" i="5"/>
  <c r="U356" i="5"/>
  <c r="T356" i="5"/>
  <c r="S356" i="5"/>
  <c r="R356" i="5"/>
  <c r="Q356" i="5"/>
  <c r="M356" i="5"/>
  <c r="L356" i="5"/>
  <c r="K356" i="5"/>
  <c r="J356" i="5"/>
  <c r="I356" i="5"/>
  <c r="H356" i="5"/>
  <c r="G356" i="5"/>
  <c r="F356" i="5"/>
  <c r="E356" i="5"/>
  <c r="B356" i="5"/>
  <c r="Y355" i="5"/>
  <c r="X355" i="5"/>
  <c r="W355" i="5"/>
  <c r="V355" i="5"/>
  <c r="U355" i="5"/>
  <c r="T355" i="5"/>
  <c r="S355" i="5"/>
  <c r="R355" i="5"/>
  <c r="Q355" i="5"/>
  <c r="M355" i="5"/>
  <c r="L355" i="5"/>
  <c r="K355" i="5"/>
  <c r="J355" i="5"/>
  <c r="I355" i="5"/>
  <c r="H355" i="5"/>
  <c r="G355" i="5"/>
  <c r="F355" i="5"/>
  <c r="E355" i="5"/>
  <c r="B355" i="5"/>
  <c r="Y354" i="5"/>
  <c r="X354" i="5"/>
  <c r="W354" i="5"/>
  <c r="V354" i="5"/>
  <c r="U354" i="5"/>
  <c r="T354" i="5"/>
  <c r="S354" i="5"/>
  <c r="R354" i="5"/>
  <c r="Q354" i="5"/>
  <c r="M354" i="5"/>
  <c r="L354" i="5"/>
  <c r="K354" i="5"/>
  <c r="J354" i="5"/>
  <c r="I354" i="5"/>
  <c r="H354" i="5"/>
  <c r="G354" i="5"/>
  <c r="F354" i="5"/>
  <c r="E354" i="5"/>
  <c r="B354" i="5"/>
  <c r="Y353" i="5"/>
  <c r="X353" i="5"/>
  <c r="W353" i="5"/>
  <c r="V353" i="5"/>
  <c r="U353" i="5"/>
  <c r="T353" i="5"/>
  <c r="S353" i="5"/>
  <c r="R353" i="5"/>
  <c r="Q353" i="5"/>
  <c r="M353" i="5"/>
  <c r="L353" i="5"/>
  <c r="K353" i="5"/>
  <c r="J353" i="5"/>
  <c r="I353" i="5"/>
  <c r="H353" i="5"/>
  <c r="G353" i="5"/>
  <c r="F353" i="5"/>
  <c r="E353" i="5"/>
  <c r="B353" i="5"/>
  <c r="Y352" i="5"/>
  <c r="X352" i="5"/>
  <c r="W352" i="5"/>
  <c r="V352" i="5"/>
  <c r="U352" i="5"/>
  <c r="T352" i="5"/>
  <c r="S352" i="5"/>
  <c r="R352" i="5"/>
  <c r="Q352" i="5"/>
  <c r="M352" i="5"/>
  <c r="L352" i="5"/>
  <c r="K352" i="5"/>
  <c r="J352" i="5"/>
  <c r="I352" i="5"/>
  <c r="H352" i="5"/>
  <c r="G352" i="5"/>
  <c r="F352" i="5"/>
  <c r="E352" i="5"/>
  <c r="B352" i="5"/>
  <c r="Y351" i="5"/>
  <c r="X351" i="5"/>
  <c r="W351" i="5"/>
  <c r="V351" i="5"/>
  <c r="U351" i="5"/>
  <c r="T351" i="5"/>
  <c r="S351" i="5"/>
  <c r="R351" i="5"/>
  <c r="Q351" i="5"/>
  <c r="M351" i="5"/>
  <c r="L351" i="5"/>
  <c r="K351" i="5"/>
  <c r="J351" i="5"/>
  <c r="I351" i="5"/>
  <c r="H351" i="5"/>
  <c r="G351" i="5"/>
  <c r="F351" i="5"/>
  <c r="E351" i="5"/>
  <c r="B351" i="5"/>
  <c r="Y350" i="5"/>
  <c r="X350" i="5"/>
  <c r="W350" i="5"/>
  <c r="V350" i="5"/>
  <c r="U350" i="5"/>
  <c r="T350" i="5"/>
  <c r="S350" i="5"/>
  <c r="R350" i="5"/>
  <c r="Q350" i="5"/>
  <c r="M350" i="5"/>
  <c r="L350" i="5"/>
  <c r="K350" i="5"/>
  <c r="J350" i="5"/>
  <c r="I350" i="5"/>
  <c r="H350" i="5"/>
  <c r="G350" i="5"/>
  <c r="F350" i="5"/>
  <c r="E350" i="5"/>
  <c r="B350" i="5"/>
  <c r="Y349" i="5"/>
  <c r="X349" i="5"/>
  <c r="W349" i="5"/>
  <c r="V349" i="5"/>
  <c r="U349" i="5"/>
  <c r="T349" i="5"/>
  <c r="S349" i="5"/>
  <c r="R349" i="5"/>
  <c r="Q349" i="5"/>
  <c r="M349" i="5"/>
  <c r="L349" i="5"/>
  <c r="K349" i="5"/>
  <c r="J349" i="5"/>
  <c r="I349" i="5"/>
  <c r="H349" i="5"/>
  <c r="G349" i="5"/>
  <c r="F349" i="5"/>
  <c r="E349" i="5"/>
  <c r="B349" i="5"/>
  <c r="Y348" i="5"/>
  <c r="X348" i="5"/>
  <c r="W348" i="5"/>
  <c r="V348" i="5"/>
  <c r="U348" i="5"/>
  <c r="T348" i="5"/>
  <c r="S348" i="5"/>
  <c r="R348" i="5"/>
  <c r="Q348" i="5"/>
  <c r="M348" i="5"/>
  <c r="L348" i="5"/>
  <c r="K348" i="5"/>
  <c r="J348" i="5"/>
  <c r="I348" i="5"/>
  <c r="H348" i="5"/>
  <c r="G348" i="5"/>
  <c r="F348" i="5"/>
  <c r="E348" i="5"/>
  <c r="B348" i="5"/>
  <c r="Y347" i="5"/>
  <c r="X347" i="5"/>
  <c r="W347" i="5"/>
  <c r="V347" i="5"/>
  <c r="U347" i="5"/>
  <c r="T347" i="5"/>
  <c r="S347" i="5"/>
  <c r="R347" i="5"/>
  <c r="Q347" i="5"/>
  <c r="M347" i="5"/>
  <c r="L347" i="5"/>
  <c r="K347" i="5"/>
  <c r="J347" i="5"/>
  <c r="I347" i="5"/>
  <c r="H347" i="5"/>
  <c r="G347" i="5"/>
  <c r="F347" i="5"/>
  <c r="E347" i="5"/>
  <c r="B347" i="5"/>
  <c r="Y346" i="5"/>
  <c r="X346" i="5"/>
  <c r="W346" i="5"/>
  <c r="V346" i="5"/>
  <c r="U346" i="5"/>
  <c r="T346" i="5"/>
  <c r="S346" i="5"/>
  <c r="R346" i="5"/>
  <c r="Q346" i="5"/>
  <c r="M346" i="5"/>
  <c r="L346" i="5"/>
  <c r="K346" i="5"/>
  <c r="J346" i="5"/>
  <c r="I346" i="5"/>
  <c r="H346" i="5"/>
  <c r="G346" i="5"/>
  <c r="F346" i="5"/>
  <c r="E346" i="5"/>
  <c r="B346" i="5"/>
  <c r="Y345" i="5"/>
  <c r="X345" i="5"/>
  <c r="W345" i="5"/>
  <c r="V345" i="5"/>
  <c r="U345" i="5"/>
  <c r="T345" i="5"/>
  <c r="S345" i="5"/>
  <c r="R345" i="5"/>
  <c r="Q345" i="5"/>
  <c r="M345" i="5"/>
  <c r="L345" i="5"/>
  <c r="K345" i="5"/>
  <c r="J345" i="5"/>
  <c r="I345" i="5"/>
  <c r="H345" i="5"/>
  <c r="G345" i="5"/>
  <c r="F345" i="5"/>
  <c r="E345" i="5"/>
  <c r="B345" i="5"/>
  <c r="Y344" i="5"/>
  <c r="X344" i="5"/>
  <c r="W344" i="5"/>
  <c r="V344" i="5"/>
  <c r="U344" i="5"/>
  <c r="T344" i="5"/>
  <c r="S344" i="5"/>
  <c r="R344" i="5"/>
  <c r="Q344" i="5"/>
  <c r="M344" i="5"/>
  <c r="L344" i="5"/>
  <c r="K344" i="5"/>
  <c r="J344" i="5"/>
  <c r="I344" i="5"/>
  <c r="H344" i="5"/>
  <c r="G344" i="5"/>
  <c r="F344" i="5"/>
  <c r="E344" i="5"/>
  <c r="B344" i="5"/>
  <c r="Y343" i="5"/>
  <c r="X343" i="5"/>
  <c r="W343" i="5"/>
  <c r="V343" i="5"/>
  <c r="U343" i="5"/>
  <c r="T343" i="5"/>
  <c r="S343" i="5"/>
  <c r="R343" i="5"/>
  <c r="Q343" i="5"/>
  <c r="M343" i="5"/>
  <c r="L343" i="5"/>
  <c r="K343" i="5"/>
  <c r="J343" i="5"/>
  <c r="I343" i="5"/>
  <c r="H343" i="5"/>
  <c r="G343" i="5"/>
  <c r="F343" i="5"/>
  <c r="E343" i="5"/>
  <c r="B343" i="5"/>
  <c r="Y342" i="5"/>
  <c r="X342" i="5"/>
  <c r="W342" i="5"/>
  <c r="V342" i="5"/>
  <c r="U342" i="5"/>
  <c r="T342" i="5"/>
  <c r="S342" i="5"/>
  <c r="R342" i="5"/>
  <c r="Q342" i="5"/>
  <c r="M342" i="5"/>
  <c r="L342" i="5"/>
  <c r="K342" i="5"/>
  <c r="J342" i="5"/>
  <c r="I342" i="5"/>
  <c r="H342" i="5"/>
  <c r="G342" i="5"/>
  <c r="F342" i="5"/>
  <c r="E342" i="5"/>
  <c r="B342" i="5"/>
  <c r="Y341" i="5"/>
  <c r="X341" i="5"/>
  <c r="W341" i="5"/>
  <c r="V341" i="5"/>
  <c r="U341" i="5"/>
  <c r="T341" i="5"/>
  <c r="S341" i="5"/>
  <c r="R341" i="5"/>
  <c r="Q341" i="5"/>
  <c r="M341" i="5"/>
  <c r="L341" i="5"/>
  <c r="K341" i="5"/>
  <c r="J341" i="5"/>
  <c r="I341" i="5"/>
  <c r="H341" i="5"/>
  <c r="G341" i="5"/>
  <c r="F341" i="5"/>
  <c r="E341" i="5"/>
  <c r="B341" i="5"/>
  <c r="Y340" i="5"/>
  <c r="X340" i="5"/>
  <c r="W340" i="5"/>
  <c r="V340" i="5"/>
  <c r="U340" i="5"/>
  <c r="T340" i="5"/>
  <c r="S340" i="5"/>
  <c r="R340" i="5"/>
  <c r="Q340" i="5"/>
  <c r="M340" i="5"/>
  <c r="L340" i="5"/>
  <c r="K340" i="5"/>
  <c r="J340" i="5"/>
  <c r="I340" i="5"/>
  <c r="H340" i="5"/>
  <c r="G340" i="5"/>
  <c r="F340" i="5"/>
  <c r="E340" i="5"/>
  <c r="B340" i="5"/>
  <c r="Y339" i="5"/>
  <c r="X339" i="5"/>
  <c r="W339" i="5"/>
  <c r="V339" i="5"/>
  <c r="U339" i="5"/>
  <c r="T339" i="5"/>
  <c r="S339" i="5"/>
  <c r="R339" i="5"/>
  <c r="Q339" i="5"/>
  <c r="M339" i="5"/>
  <c r="L339" i="5"/>
  <c r="K339" i="5"/>
  <c r="J339" i="5"/>
  <c r="I339" i="5"/>
  <c r="H339" i="5"/>
  <c r="G339" i="5"/>
  <c r="F339" i="5"/>
  <c r="E339" i="5"/>
  <c r="B339" i="5"/>
  <c r="Y338" i="5"/>
  <c r="X338" i="5"/>
  <c r="W338" i="5"/>
  <c r="V338" i="5"/>
  <c r="U338" i="5"/>
  <c r="T338" i="5"/>
  <c r="S338" i="5"/>
  <c r="R338" i="5"/>
  <c r="Q338" i="5"/>
  <c r="M338" i="5"/>
  <c r="L338" i="5"/>
  <c r="K338" i="5"/>
  <c r="J338" i="5"/>
  <c r="I338" i="5"/>
  <c r="H338" i="5"/>
  <c r="G338" i="5"/>
  <c r="F338" i="5"/>
  <c r="E338" i="5"/>
  <c r="B338" i="5"/>
  <c r="Y337" i="5"/>
  <c r="X337" i="5"/>
  <c r="W337" i="5"/>
  <c r="V337" i="5"/>
  <c r="U337" i="5"/>
  <c r="T337" i="5"/>
  <c r="S337" i="5"/>
  <c r="R337" i="5"/>
  <c r="Q337" i="5"/>
  <c r="M337" i="5"/>
  <c r="L337" i="5"/>
  <c r="K337" i="5"/>
  <c r="J337" i="5"/>
  <c r="I337" i="5"/>
  <c r="H337" i="5"/>
  <c r="G337" i="5"/>
  <c r="F337" i="5"/>
  <c r="E337" i="5"/>
  <c r="B337" i="5"/>
  <c r="Y336" i="5"/>
  <c r="X336" i="5"/>
  <c r="W336" i="5"/>
  <c r="V336" i="5"/>
  <c r="U336" i="5"/>
  <c r="T336" i="5"/>
  <c r="S336" i="5"/>
  <c r="R336" i="5"/>
  <c r="Q336" i="5"/>
  <c r="M336" i="5"/>
  <c r="L336" i="5"/>
  <c r="K336" i="5"/>
  <c r="J336" i="5"/>
  <c r="I336" i="5"/>
  <c r="H336" i="5"/>
  <c r="G336" i="5"/>
  <c r="F336" i="5"/>
  <c r="E336" i="5"/>
  <c r="B336" i="5"/>
  <c r="Y335" i="5"/>
  <c r="X335" i="5"/>
  <c r="W335" i="5"/>
  <c r="V335" i="5"/>
  <c r="U335" i="5"/>
  <c r="T335" i="5"/>
  <c r="S335" i="5"/>
  <c r="R335" i="5"/>
  <c r="Q335" i="5"/>
  <c r="M335" i="5"/>
  <c r="L335" i="5"/>
  <c r="K335" i="5"/>
  <c r="J335" i="5"/>
  <c r="I335" i="5"/>
  <c r="H335" i="5"/>
  <c r="G335" i="5"/>
  <c r="F335" i="5"/>
  <c r="E335" i="5"/>
  <c r="B335" i="5"/>
  <c r="Y334" i="5"/>
  <c r="X334" i="5"/>
  <c r="W334" i="5"/>
  <c r="V334" i="5"/>
  <c r="U334" i="5"/>
  <c r="T334" i="5"/>
  <c r="S334" i="5"/>
  <c r="R334" i="5"/>
  <c r="Q334" i="5"/>
  <c r="M334" i="5"/>
  <c r="L334" i="5"/>
  <c r="K334" i="5"/>
  <c r="J334" i="5"/>
  <c r="I334" i="5"/>
  <c r="H334" i="5"/>
  <c r="G334" i="5"/>
  <c r="F334" i="5"/>
  <c r="E334" i="5"/>
  <c r="B334" i="5"/>
  <c r="Y333" i="5"/>
  <c r="X333" i="5"/>
  <c r="W333" i="5"/>
  <c r="V333" i="5"/>
  <c r="U333" i="5"/>
  <c r="T333" i="5"/>
  <c r="S333" i="5"/>
  <c r="R333" i="5"/>
  <c r="Q333" i="5"/>
  <c r="M333" i="5"/>
  <c r="L333" i="5"/>
  <c r="K333" i="5"/>
  <c r="J333" i="5"/>
  <c r="I333" i="5"/>
  <c r="H333" i="5"/>
  <c r="G333" i="5"/>
  <c r="F333" i="5"/>
  <c r="E333" i="5"/>
  <c r="B333" i="5"/>
  <c r="Y332" i="5"/>
  <c r="X332" i="5"/>
  <c r="W332" i="5"/>
  <c r="V332" i="5"/>
  <c r="U332" i="5"/>
  <c r="T332" i="5"/>
  <c r="S332" i="5"/>
  <c r="R332" i="5"/>
  <c r="Q332" i="5"/>
  <c r="M332" i="5"/>
  <c r="L332" i="5"/>
  <c r="K332" i="5"/>
  <c r="J332" i="5"/>
  <c r="I332" i="5"/>
  <c r="H332" i="5"/>
  <c r="G332" i="5"/>
  <c r="F332" i="5"/>
  <c r="E332" i="5"/>
  <c r="B332" i="5"/>
  <c r="Y331" i="5"/>
  <c r="X331" i="5"/>
  <c r="W331" i="5"/>
  <c r="V331" i="5"/>
  <c r="U331" i="5"/>
  <c r="T331" i="5"/>
  <c r="S331" i="5"/>
  <c r="R331" i="5"/>
  <c r="Q331" i="5"/>
  <c r="M331" i="5"/>
  <c r="L331" i="5"/>
  <c r="K331" i="5"/>
  <c r="J331" i="5"/>
  <c r="I331" i="5"/>
  <c r="H331" i="5"/>
  <c r="G331" i="5"/>
  <c r="F331" i="5"/>
  <c r="E331" i="5"/>
  <c r="B331" i="5"/>
  <c r="Y330" i="5"/>
  <c r="X330" i="5"/>
  <c r="W330" i="5"/>
  <c r="V330" i="5"/>
  <c r="U330" i="5"/>
  <c r="T330" i="5"/>
  <c r="S330" i="5"/>
  <c r="R330" i="5"/>
  <c r="Q330" i="5"/>
  <c r="M330" i="5"/>
  <c r="L330" i="5"/>
  <c r="K330" i="5"/>
  <c r="J330" i="5"/>
  <c r="I330" i="5"/>
  <c r="H330" i="5"/>
  <c r="G330" i="5"/>
  <c r="F330" i="5"/>
  <c r="E330" i="5"/>
  <c r="B330" i="5"/>
  <c r="Y329" i="5"/>
  <c r="X329" i="5"/>
  <c r="W329" i="5"/>
  <c r="V329" i="5"/>
  <c r="U329" i="5"/>
  <c r="T329" i="5"/>
  <c r="S329" i="5"/>
  <c r="R329" i="5"/>
  <c r="Q329" i="5"/>
  <c r="M329" i="5"/>
  <c r="L329" i="5"/>
  <c r="K329" i="5"/>
  <c r="J329" i="5"/>
  <c r="I329" i="5"/>
  <c r="H329" i="5"/>
  <c r="G329" i="5"/>
  <c r="F329" i="5"/>
  <c r="E329" i="5"/>
  <c r="B329" i="5"/>
  <c r="Y328" i="5"/>
  <c r="X328" i="5"/>
  <c r="W328" i="5"/>
  <c r="V328" i="5"/>
  <c r="U328" i="5"/>
  <c r="T328" i="5"/>
  <c r="S328" i="5"/>
  <c r="R328" i="5"/>
  <c r="Q328" i="5"/>
  <c r="M328" i="5"/>
  <c r="L328" i="5"/>
  <c r="K328" i="5"/>
  <c r="J328" i="5"/>
  <c r="I328" i="5"/>
  <c r="H328" i="5"/>
  <c r="G328" i="5"/>
  <c r="F328" i="5"/>
  <c r="E328" i="5"/>
  <c r="B328" i="5"/>
  <c r="Y327" i="5"/>
  <c r="X327" i="5"/>
  <c r="W327" i="5"/>
  <c r="V327" i="5"/>
  <c r="U327" i="5"/>
  <c r="T327" i="5"/>
  <c r="S327" i="5"/>
  <c r="R327" i="5"/>
  <c r="Q327" i="5"/>
  <c r="M327" i="5"/>
  <c r="L327" i="5"/>
  <c r="K327" i="5"/>
  <c r="J327" i="5"/>
  <c r="I327" i="5"/>
  <c r="H327" i="5"/>
  <c r="G327" i="5"/>
  <c r="F327" i="5"/>
  <c r="E327" i="5"/>
  <c r="B327" i="5"/>
  <c r="Y326" i="5"/>
  <c r="X326" i="5"/>
  <c r="W326" i="5"/>
  <c r="V326" i="5"/>
  <c r="U326" i="5"/>
  <c r="T326" i="5"/>
  <c r="S326" i="5"/>
  <c r="R326" i="5"/>
  <c r="Q326" i="5"/>
  <c r="M326" i="5"/>
  <c r="L326" i="5"/>
  <c r="K326" i="5"/>
  <c r="J326" i="5"/>
  <c r="I326" i="5"/>
  <c r="H326" i="5"/>
  <c r="G326" i="5"/>
  <c r="F326" i="5"/>
  <c r="E326" i="5"/>
  <c r="B326" i="5"/>
  <c r="Y325" i="5"/>
  <c r="X325" i="5"/>
  <c r="W325" i="5"/>
  <c r="V325" i="5"/>
  <c r="U325" i="5"/>
  <c r="T325" i="5"/>
  <c r="S325" i="5"/>
  <c r="R325" i="5"/>
  <c r="Q325" i="5"/>
  <c r="M325" i="5"/>
  <c r="L325" i="5"/>
  <c r="K325" i="5"/>
  <c r="J325" i="5"/>
  <c r="I325" i="5"/>
  <c r="H325" i="5"/>
  <c r="G325" i="5"/>
  <c r="F325" i="5"/>
  <c r="E325" i="5"/>
  <c r="B325" i="5"/>
  <c r="Y324" i="5"/>
  <c r="X324" i="5"/>
  <c r="W324" i="5"/>
  <c r="V324" i="5"/>
  <c r="U324" i="5"/>
  <c r="T324" i="5"/>
  <c r="S324" i="5"/>
  <c r="R324" i="5"/>
  <c r="Q324" i="5"/>
  <c r="M324" i="5"/>
  <c r="L324" i="5"/>
  <c r="K324" i="5"/>
  <c r="J324" i="5"/>
  <c r="I324" i="5"/>
  <c r="H324" i="5"/>
  <c r="G324" i="5"/>
  <c r="F324" i="5"/>
  <c r="E324" i="5"/>
  <c r="B324" i="5"/>
  <c r="Y323" i="5"/>
  <c r="X323" i="5"/>
  <c r="W323" i="5"/>
  <c r="V323" i="5"/>
  <c r="U323" i="5"/>
  <c r="T323" i="5"/>
  <c r="S323" i="5"/>
  <c r="R323" i="5"/>
  <c r="Q323" i="5"/>
  <c r="M323" i="5"/>
  <c r="L323" i="5"/>
  <c r="K323" i="5"/>
  <c r="J323" i="5"/>
  <c r="I323" i="5"/>
  <c r="H323" i="5"/>
  <c r="G323" i="5"/>
  <c r="F323" i="5"/>
  <c r="E323" i="5"/>
  <c r="B323" i="5"/>
  <c r="Y322" i="5"/>
  <c r="X322" i="5"/>
  <c r="W322" i="5"/>
  <c r="V322" i="5"/>
  <c r="U322" i="5"/>
  <c r="T322" i="5"/>
  <c r="S322" i="5"/>
  <c r="R322" i="5"/>
  <c r="Q322" i="5"/>
  <c r="M322" i="5"/>
  <c r="L322" i="5"/>
  <c r="K322" i="5"/>
  <c r="J322" i="5"/>
  <c r="I322" i="5"/>
  <c r="H322" i="5"/>
  <c r="G322" i="5"/>
  <c r="F322" i="5"/>
  <c r="E322" i="5"/>
  <c r="B322" i="5"/>
  <c r="Y321" i="5"/>
  <c r="X321" i="5"/>
  <c r="W321" i="5"/>
  <c r="V321" i="5"/>
  <c r="U321" i="5"/>
  <c r="T321" i="5"/>
  <c r="S321" i="5"/>
  <c r="R321" i="5"/>
  <c r="Q321" i="5"/>
  <c r="M321" i="5"/>
  <c r="L321" i="5"/>
  <c r="K321" i="5"/>
  <c r="J321" i="5"/>
  <c r="I321" i="5"/>
  <c r="H321" i="5"/>
  <c r="G321" i="5"/>
  <c r="F321" i="5"/>
  <c r="E321" i="5"/>
  <c r="B321" i="5"/>
  <c r="Y320" i="5"/>
  <c r="X320" i="5"/>
  <c r="W320" i="5"/>
  <c r="V320" i="5"/>
  <c r="U320" i="5"/>
  <c r="T320" i="5"/>
  <c r="S320" i="5"/>
  <c r="R320" i="5"/>
  <c r="Q320" i="5"/>
  <c r="M320" i="5"/>
  <c r="L320" i="5"/>
  <c r="K320" i="5"/>
  <c r="J320" i="5"/>
  <c r="I320" i="5"/>
  <c r="H320" i="5"/>
  <c r="G320" i="5"/>
  <c r="F320" i="5"/>
  <c r="E320" i="5"/>
  <c r="B320" i="5"/>
  <c r="Y319" i="5"/>
  <c r="X319" i="5"/>
  <c r="W319" i="5"/>
  <c r="V319" i="5"/>
  <c r="U319" i="5"/>
  <c r="T319" i="5"/>
  <c r="S319" i="5"/>
  <c r="R319" i="5"/>
  <c r="Q319" i="5"/>
  <c r="M319" i="5"/>
  <c r="L319" i="5"/>
  <c r="K319" i="5"/>
  <c r="J319" i="5"/>
  <c r="I319" i="5"/>
  <c r="H319" i="5"/>
  <c r="G319" i="5"/>
  <c r="F319" i="5"/>
  <c r="E319" i="5"/>
  <c r="B319" i="5"/>
  <c r="Y318" i="5"/>
  <c r="X318" i="5"/>
  <c r="W318" i="5"/>
  <c r="V318" i="5"/>
  <c r="U318" i="5"/>
  <c r="T318" i="5"/>
  <c r="S318" i="5"/>
  <c r="R318" i="5"/>
  <c r="Q318" i="5"/>
  <c r="M318" i="5"/>
  <c r="L318" i="5"/>
  <c r="K318" i="5"/>
  <c r="J318" i="5"/>
  <c r="I318" i="5"/>
  <c r="H318" i="5"/>
  <c r="G318" i="5"/>
  <c r="F318" i="5"/>
  <c r="E318" i="5"/>
  <c r="B318" i="5"/>
  <c r="Y317" i="5"/>
  <c r="X317" i="5"/>
  <c r="W317" i="5"/>
  <c r="V317" i="5"/>
  <c r="U317" i="5"/>
  <c r="T317" i="5"/>
  <c r="S317" i="5"/>
  <c r="R317" i="5"/>
  <c r="Q317" i="5"/>
  <c r="M317" i="5"/>
  <c r="L317" i="5"/>
  <c r="K317" i="5"/>
  <c r="J317" i="5"/>
  <c r="I317" i="5"/>
  <c r="H317" i="5"/>
  <c r="G317" i="5"/>
  <c r="F317" i="5"/>
  <c r="E317" i="5"/>
  <c r="B317" i="5"/>
  <c r="Y316" i="5"/>
  <c r="X316" i="5"/>
  <c r="W316" i="5"/>
  <c r="V316" i="5"/>
  <c r="U316" i="5"/>
  <c r="T316" i="5"/>
  <c r="S316" i="5"/>
  <c r="R316" i="5"/>
  <c r="Q316" i="5"/>
  <c r="M316" i="5"/>
  <c r="L316" i="5"/>
  <c r="K316" i="5"/>
  <c r="J316" i="5"/>
  <c r="I316" i="5"/>
  <c r="H316" i="5"/>
  <c r="G316" i="5"/>
  <c r="F316" i="5"/>
  <c r="E316" i="5"/>
  <c r="B316" i="5"/>
  <c r="Y315" i="5"/>
  <c r="X315" i="5"/>
  <c r="W315" i="5"/>
  <c r="V315" i="5"/>
  <c r="U315" i="5"/>
  <c r="T315" i="5"/>
  <c r="S315" i="5"/>
  <c r="R315" i="5"/>
  <c r="Q315" i="5"/>
  <c r="M315" i="5"/>
  <c r="L315" i="5"/>
  <c r="K315" i="5"/>
  <c r="J315" i="5"/>
  <c r="I315" i="5"/>
  <c r="H315" i="5"/>
  <c r="G315" i="5"/>
  <c r="F315" i="5"/>
  <c r="E315" i="5"/>
  <c r="B315" i="5"/>
  <c r="Y314" i="5"/>
  <c r="X314" i="5"/>
  <c r="W314" i="5"/>
  <c r="V314" i="5"/>
  <c r="U314" i="5"/>
  <c r="T314" i="5"/>
  <c r="S314" i="5"/>
  <c r="R314" i="5"/>
  <c r="Q314" i="5"/>
  <c r="M314" i="5"/>
  <c r="L314" i="5"/>
  <c r="K314" i="5"/>
  <c r="J314" i="5"/>
  <c r="I314" i="5"/>
  <c r="H314" i="5"/>
  <c r="G314" i="5"/>
  <c r="F314" i="5"/>
  <c r="E314" i="5"/>
  <c r="B314" i="5"/>
  <c r="Y313" i="5"/>
  <c r="X313" i="5"/>
  <c r="W313" i="5"/>
  <c r="V313" i="5"/>
  <c r="U313" i="5"/>
  <c r="T313" i="5"/>
  <c r="S313" i="5"/>
  <c r="R313" i="5"/>
  <c r="Q313" i="5"/>
  <c r="M313" i="5"/>
  <c r="L313" i="5"/>
  <c r="K313" i="5"/>
  <c r="J313" i="5"/>
  <c r="I313" i="5"/>
  <c r="H313" i="5"/>
  <c r="G313" i="5"/>
  <c r="F313" i="5"/>
  <c r="E313" i="5"/>
  <c r="B313" i="5"/>
  <c r="Y312" i="5"/>
  <c r="X312" i="5"/>
  <c r="W312" i="5"/>
  <c r="V312" i="5"/>
  <c r="U312" i="5"/>
  <c r="T312" i="5"/>
  <c r="S312" i="5"/>
  <c r="R312" i="5"/>
  <c r="Q312" i="5"/>
  <c r="M312" i="5"/>
  <c r="L312" i="5"/>
  <c r="K312" i="5"/>
  <c r="J312" i="5"/>
  <c r="I312" i="5"/>
  <c r="H312" i="5"/>
  <c r="G312" i="5"/>
  <c r="F312" i="5"/>
  <c r="E312" i="5"/>
  <c r="B312" i="5"/>
  <c r="Y311" i="5"/>
  <c r="X311" i="5"/>
  <c r="W311" i="5"/>
  <c r="V311" i="5"/>
  <c r="U311" i="5"/>
  <c r="T311" i="5"/>
  <c r="S311" i="5"/>
  <c r="R311" i="5"/>
  <c r="Q311" i="5"/>
  <c r="M311" i="5"/>
  <c r="L311" i="5"/>
  <c r="K311" i="5"/>
  <c r="J311" i="5"/>
  <c r="I311" i="5"/>
  <c r="H311" i="5"/>
  <c r="G311" i="5"/>
  <c r="F311" i="5"/>
  <c r="E311" i="5"/>
  <c r="B311" i="5"/>
  <c r="Y310" i="5"/>
  <c r="X310" i="5"/>
  <c r="W310" i="5"/>
  <c r="V310" i="5"/>
  <c r="U310" i="5"/>
  <c r="T310" i="5"/>
  <c r="S310" i="5"/>
  <c r="R310" i="5"/>
  <c r="Q310" i="5"/>
  <c r="M310" i="5"/>
  <c r="L310" i="5"/>
  <c r="K310" i="5"/>
  <c r="J310" i="5"/>
  <c r="I310" i="5"/>
  <c r="H310" i="5"/>
  <c r="G310" i="5"/>
  <c r="F310" i="5"/>
  <c r="E310" i="5"/>
  <c r="B310" i="5"/>
  <c r="Y309" i="5"/>
  <c r="X309" i="5"/>
  <c r="W309" i="5"/>
  <c r="V309" i="5"/>
  <c r="U309" i="5"/>
  <c r="T309" i="5"/>
  <c r="S309" i="5"/>
  <c r="R309" i="5"/>
  <c r="Q309" i="5"/>
  <c r="M309" i="5"/>
  <c r="L309" i="5"/>
  <c r="K309" i="5"/>
  <c r="J309" i="5"/>
  <c r="I309" i="5"/>
  <c r="H309" i="5"/>
  <c r="G309" i="5"/>
  <c r="F309" i="5"/>
  <c r="E309" i="5"/>
  <c r="B309" i="5"/>
  <c r="Y308" i="5"/>
  <c r="X308" i="5"/>
  <c r="W308" i="5"/>
  <c r="V308" i="5"/>
  <c r="U308" i="5"/>
  <c r="T308" i="5"/>
  <c r="S308" i="5"/>
  <c r="R308" i="5"/>
  <c r="Q308" i="5"/>
  <c r="M308" i="5"/>
  <c r="L308" i="5"/>
  <c r="K308" i="5"/>
  <c r="J308" i="5"/>
  <c r="I308" i="5"/>
  <c r="H308" i="5"/>
  <c r="G308" i="5"/>
  <c r="F308" i="5"/>
  <c r="E308" i="5"/>
  <c r="B308" i="5"/>
  <c r="Y307" i="5"/>
  <c r="X307" i="5"/>
  <c r="W307" i="5"/>
  <c r="V307" i="5"/>
  <c r="U307" i="5"/>
  <c r="T307" i="5"/>
  <c r="S307" i="5"/>
  <c r="R307" i="5"/>
  <c r="Q307" i="5"/>
  <c r="M307" i="5"/>
  <c r="L307" i="5"/>
  <c r="K307" i="5"/>
  <c r="J307" i="5"/>
  <c r="I307" i="5"/>
  <c r="H307" i="5"/>
  <c r="G307" i="5"/>
  <c r="F307" i="5"/>
  <c r="E307" i="5"/>
  <c r="B307" i="5"/>
  <c r="Y306" i="5"/>
  <c r="X306" i="5"/>
  <c r="W306" i="5"/>
  <c r="V306" i="5"/>
  <c r="U306" i="5"/>
  <c r="T306" i="5"/>
  <c r="S306" i="5"/>
  <c r="R306" i="5"/>
  <c r="Q306" i="5"/>
  <c r="M306" i="5"/>
  <c r="L306" i="5"/>
  <c r="K306" i="5"/>
  <c r="J306" i="5"/>
  <c r="I306" i="5"/>
  <c r="H306" i="5"/>
  <c r="G306" i="5"/>
  <c r="F306" i="5"/>
  <c r="E306" i="5"/>
  <c r="B306" i="5"/>
  <c r="Y305" i="5"/>
  <c r="X305" i="5"/>
  <c r="W305" i="5"/>
  <c r="V305" i="5"/>
  <c r="U305" i="5"/>
  <c r="T305" i="5"/>
  <c r="S305" i="5"/>
  <c r="R305" i="5"/>
  <c r="Q305" i="5"/>
  <c r="M305" i="5"/>
  <c r="L305" i="5"/>
  <c r="K305" i="5"/>
  <c r="J305" i="5"/>
  <c r="I305" i="5"/>
  <c r="H305" i="5"/>
  <c r="G305" i="5"/>
  <c r="F305" i="5"/>
  <c r="E305" i="5"/>
  <c r="B305" i="5"/>
  <c r="Y304" i="5"/>
  <c r="X304" i="5"/>
  <c r="W304" i="5"/>
  <c r="V304" i="5"/>
  <c r="U304" i="5"/>
  <c r="T304" i="5"/>
  <c r="S304" i="5"/>
  <c r="R304" i="5"/>
  <c r="Q304" i="5"/>
  <c r="M304" i="5"/>
  <c r="L304" i="5"/>
  <c r="K304" i="5"/>
  <c r="J304" i="5"/>
  <c r="I304" i="5"/>
  <c r="H304" i="5"/>
  <c r="G304" i="5"/>
  <c r="F304" i="5"/>
  <c r="E304" i="5"/>
  <c r="B304" i="5"/>
  <c r="Y303" i="5"/>
  <c r="X303" i="5"/>
  <c r="W303" i="5"/>
  <c r="V303" i="5"/>
  <c r="U303" i="5"/>
  <c r="T303" i="5"/>
  <c r="S303" i="5"/>
  <c r="R303" i="5"/>
  <c r="Q303" i="5"/>
  <c r="M303" i="5"/>
  <c r="L303" i="5"/>
  <c r="K303" i="5"/>
  <c r="J303" i="5"/>
  <c r="I303" i="5"/>
  <c r="H303" i="5"/>
  <c r="G303" i="5"/>
  <c r="F303" i="5"/>
  <c r="E303" i="5"/>
  <c r="B303" i="5"/>
  <c r="Y302" i="5"/>
  <c r="X302" i="5"/>
  <c r="W302" i="5"/>
  <c r="V302" i="5"/>
  <c r="U302" i="5"/>
  <c r="T302" i="5"/>
  <c r="S302" i="5"/>
  <c r="R302" i="5"/>
  <c r="Q302" i="5"/>
  <c r="M302" i="5"/>
  <c r="L302" i="5"/>
  <c r="K302" i="5"/>
  <c r="J302" i="5"/>
  <c r="I302" i="5"/>
  <c r="H302" i="5"/>
  <c r="G302" i="5"/>
  <c r="F302" i="5"/>
  <c r="E302" i="5"/>
  <c r="B302" i="5"/>
  <c r="Y301" i="5"/>
  <c r="X301" i="5"/>
  <c r="W301" i="5"/>
  <c r="V301" i="5"/>
  <c r="U301" i="5"/>
  <c r="T301" i="5"/>
  <c r="S301" i="5"/>
  <c r="R301" i="5"/>
  <c r="Q301" i="5"/>
  <c r="M301" i="5"/>
  <c r="L301" i="5"/>
  <c r="K301" i="5"/>
  <c r="J301" i="5"/>
  <c r="I301" i="5"/>
  <c r="H301" i="5"/>
  <c r="G301" i="5"/>
  <c r="F301" i="5"/>
  <c r="E301" i="5"/>
  <c r="B301" i="5"/>
  <c r="Y300" i="5"/>
  <c r="X300" i="5"/>
  <c r="W300" i="5"/>
  <c r="V300" i="5"/>
  <c r="U300" i="5"/>
  <c r="T300" i="5"/>
  <c r="S300" i="5"/>
  <c r="R300" i="5"/>
  <c r="Q300" i="5"/>
  <c r="M300" i="5"/>
  <c r="L300" i="5"/>
  <c r="K300" i="5"/>
  <c r="J300" i="5"/>
  <c r="I300" i="5"/>
  <c r="H300" i="5"/>
  <c r="G300" i="5"/>
  <c r="F300" i="5"/>
  <c r="E300" i="5"/>
  <c r="B300" i="5"/>
  <c r="Y299" i="5"/>
  <c r="X299" i="5"/>
  <c r="W299" i="5"/>
  <c r="V299" i="5"/>
  <c r="U299" i="5"/>
  <c r="T299" i="5"/>
  <c r="S299" i="5"/>
  <c r="R299" i="5"/>
  <c r="Q299" i="5"/>
  <c r="M299" i="5"/>
  <c r="L299" i="5"/>
  <c r="K299" i="5"/>
  <c r="J299" i="5"/>
  <c r="I299" i="5"/>
  <c r="H299" i="5"/>
  <c r="G299" i="5"/>
  <c r="F299" i="5"/>
  <c r="E299" i="5"/>
  <c r="B299" i="5"/>
  <c r="Y298" i="5"/>
  <c r="X298" i="5"/>
  <c r="W298" i="5"/>
  <c r="V298" i="5"/>
  <c r="U298" i="5"/>
  <c r="T298" i="5"/>
  <c r="S298" i="5"/>
  <c r="R298" i="5"/>
  <c r="Q298" i="5"/>
  <c r="M298" i="5"/>
  <c r="L298" i="5"/>
  <c r="K298" i="5"/>
  <c r="J298" i="5"/>
  <c r="I298" i="5"/>
  <c r="H298" i="5"/>
  <c r="G298" i="5"/>
  <c r="F298" i="5"/>
  <c r="E298" i="5"/>
  <c r="B298" i="5"/>
  <c r="Y297" i="5"/>
  <c r="X297" i="5"/>
  <c r="W297" i="5"/>
  <c r="V297" i="5"/>
  <c r="U297" i="5"/>
  <c r="T297" i="5"/>
  <c r="S297" i="5"/>
  <c r="R297" i="5"/>
  <c r="Q297" i="5"/>
  <c r="M297" i="5"/>
  <c r="L297" i="5"/>
  <c r="K297" i="5"/>
  <c r="J297" i="5"/>
  <c r="I297" i="5"/>
  <c r="H297" i="5"/>
  <c r="G297" i="5"/>
  <c r="F297" i="5"/>
  <c r="E297" i="5"/>
  <c r="B297" i="5"/>
  <c r="Y296" i="5"/>
  <c r="X296" i="5"/>
  <c r="W296" i="5"/>
  <c r="V296" i="5"/>
  <c r="U296" i="5"/>
  <c r="T296" i="5"/>
  <c r="S296" i="5"/>
  <c r="R296" i="5"/>
  <c r="Q296" i="5"/>
  <c r="M296" i="5"/>
  <c r="L296" i="5"/>
  <c r="K296" i="5"/>
  <c r="J296" i="5"/>
  <c r="I296" i="5"/>
  <c r="H296" i="5"/>
  <c r="G296" i="5"/>
  <c r="F296" i="5"/>
  <c r="E296" i="5"/>
  <c r="B296" i="5"/>
  <c r="Y295" i="5"/>
  <c r="X295" i="5"/>
  <c r="W295" i="5"/>
  <c r="V295" i="5"/>
  <c r="U295" i="5"/>
  <c r="T295" i="5"/>
  <c r="S295" i="5"/>
  <c r="R295" i="5"/>
  <c r="Q295" i="5"/>
  <c r="M295" i="5"/>
  <c r="L295" i="5"/>
  <c r="K295" i="5"/>
  <c r="J295" i="5"/>
  <c r="I295" i="5"/>
  <c r="H295" i="5"/>
  <c r="G295" i="5"/>
  <c r="F295" i="5"/>
  <c r="E295" i="5"/>
  <c r="B295" i="5"/>
  <c r="Y294" i="5"/>
  <c r="X294" i="5"/>
  <c r="W294" i="5"/>
  <c r="V294" i="5"/>
  <c r="U294" i="5"/>
  <c r="T294" i="5"/>
  <c r="S294" i="5"/>
  <c r="R294" i="5"/>
  <c r="Q294" i="5"/>
  <c r="M294" i="5"/>
  <c r="L294" i="5"/>
  <c r="K294" i="5"/>
  <c r="J294" i="5"/>
  <c r="I294" i="5"/>
  <c r="H294" i="5"/>
  <c r="G294" i="5"/>
  <c r="F294" i="5"/>
  <c r="E294" i="5"/>
  <c r="B294" i="5"/>
  <c r="Y293" i="5"/>
  <c r="X293" i="5"/>
  <c r="W293" i="5"/>
  <c r="V293" i="5"/>
  <c r="U293" i="5"/>
  <c r="T293" i="5"/>
  <c r="S293" i="5"/>
  <c r="R293" i="5"/>
  <c r="Q293" i="5"/>
  <c r="M293" i="5"/>
  <c r="L293" i="5"/>
  <c r="K293" i="5"/>
  <c r="J293" i="5"/>
  <c r="I293" i="5"/>
  <c r="H293" i="5"/>
  <c r="G293" i="5"/>
  <c r="F293" i="5"/>
  <c r="E293" i="5"/>
  <c r="B293" i="5"/>
  <c r="Y292" i="5"/>
  <c r="X292" i="5"/>
  <c r="W292" i="5"/>
  <c r="V292" i="5"/>
  <c r="U292" i="5"/>
  <c r="T292" i="5"/>
  <c r="S292" i="5"/>
  <c r="R292" i="5"/>
  <c r="Q292" i="5"/>
  <c r="M292" i="5"/>
  <c r="L292" i="5"/>
  <c r="K292" i="5"/>
  <c r="J292" i="5"/>
  <c r="I292" i="5"/>
  <c r="H292" i="5"/>
  <c r="G292" i="5"/>
  <c r="F292" i="5"/>
  <c r="E292" i="5"/>
  <c r="B292" i="5"/>
  <c r="Y291" i="5"/>
  <c r="X291" i="5"/>
  <c r="W291" i="5"/>
  <c r="V291" i="5"/>
  <c r="U291" i="5"/>
  <c r="T291" i="5"/>
  <c r="S291" i="5"/>
  <c r="R291" i="5"/>
  <c r="Q291" i="5"/>
  <c r="M291" i="5"/>
  <c r="L291" i="5"/>
  <c r="K291" i="5"/>
  <c r="J291" i="5"/>
  <c r="I291" i="5"/>
  <c r="H291" i="5"/>
  <c r="G291" i="5"/>
  <c r="F291" i="5"/>
  <c r="E291" i="5"/>
  <c r="B291" i="5"/>
  <c r="Y290" i="5"/>
  <c r="X290" i="5"/>
  <c r="W290" i="5"/>
  <c r="V290" i="5"/>
  <c r="U290" i="5"/>
  <c r="T290" i="5"/>
  <c r="S290" i="5"/>
  <c r="R290" i="5"/>
  <c r="Q290" i="5"/>
  <c r="M290" i="5"/>
  <c r="L290" i="5"/>
  <c r="K290" i="5"/>
  <c r="J290" i="5"/>
  <c r="I290" i="5"/>
  <c r="H290" i="5"/>
  <c r="G290" i="5"/>
  <c r="F290" i="5"/>
  <c r="E290" i="5"/>
  <c r="B290" i="5"/>
  <c r="Y289" i="5"/>
  <c r="X289" i="5"/>
  <c r="W289" i="5"/>
  <c r="V289" i="5"/>
  <c r="U289" i="5"/>
  <c r="T289" i="5"/>
  <c r="S289" i="5"/>
  <c r="R289" i="5"/>
  <c r="Q289" i="5"/>
  <c r="M289" i="5"/>
  <c r="L289" i="5"/>
  <c r="K289" i="5"/>
  <c r="J289" i="5"/>
  <c r="I289" i="5"/>
  <c r="H289" i="5"/>
  <c r="G289" i="5"/>
  <c r="F289" i="5"/>
  <c r="E289" i="5"/>
  <c r="B289" i="5"/>
  <c r="Y288" i="5"/>
  <c r="X288" i="5"/>
  <c r="W288" i="5"/>
  <c r="V288" i="5"/>
  <c r="U288" i="5"/>
  <c r="T288" i="5"/>
  <c r="S288" i="5"/>
  <c r="R288" i="5"/>
  <c r="Q288" i="5"/>
  <c r="M288" i="5"/>
  <c r="L288" i="5"/>
  <c r="K288" i="5"/>
  <c r="J288" i="5"/>
  <c r="I288" i="5"/>
  <c r="H288" i="5"/>
  <c r="G288" i="5"/>
  <c r="F288" i="5"/>
  <c r="E288" i="5"/>
  <c r="B288" i="5"/>
  <c r="Y287" i="5"/>
  <c r="X287" i="5"/>
  <c r="W287" i="5"/>
  <c r="V287" i="5"/>
  <c r="U287" i="5"/>
  <c r="T287" i="5"/>
  <c r="S287" i="5"/>
  <c r="R287" i="5"/>
  <c r="Q287" i="5"/>
  <c r="M287" i="5"/>
  <c r="L287" i="5"/>
  <c r="K287" i="5"/>
  <c r="J287" i="5"/>
  <c r="I287" i="5"/>
  <c r="H287" i="5"/>
  <c r="G287" i="5"/>
  <c r="F287" i="5"/>
  <c r="E287" i="5"/>
  <c r="B287" i="5"/>
  <c r="Y286" i="5"/>
  <c r="X286" i="5"/>
  <c r="W286" i="5"/>
  <c r="V286" i="5"/>
  <c r="U286" i="5"/>
  <c r="T286" i="5"/>
  <c r="S286" i="5"/>
  <c r="R286" i="5"/>
  <c r="Q286" i="5"/>
  <c r="M286" i="5"/>
  <c r="L286" i="5"/>
  <c r="K286" i="5"/>
  <c r="J286" i="5"/>
  <c r="I286" i="5"/>
  <c r="H286" i="5"/>
  <c r="G286" i="5"/>
  <c r="F286" i="5"/>
  <c r="E286" i="5"/>
  <c r="B286" i="5"/>
  <c r="Y285" i="5"/>
  <c r="X285" i="5"/>
  <c r="W285" i="5"/>
  <c r="V285" i="5"/>
  <c r="U285" i="5"/>
  <c r="T285" i="5"/>
  <c r="S285" i="5"/>
  <c r="R285" i="5"/>
  <c r="Q285" i="5"/>
  <c r="M285" i="5"/>
  <c r="L285" i="5"/>
  <c r="K285" i="5"/>
  <c r="J285" i="5"/>
  <c r="I285" i="5"/>
  <c r="H285" i="5"/>
  <c r="G285" i="5"/>
  <c r="F285" i="5"/>
  <c r="E285" i="5"/>
  <c r="B285" i="5"/>
  <c r="Y284" i="5"/>
  <c r="X284" i="5"/>
  <c r="W284" i="5"/>
  <c r="V284" i="5"/>
  <c r="U284" i="5"/>
  <c r="T284" i="5"/>
  <c r="S284" i="5"/>
  <c r="R284" i="5"/>
  <c r="Q284" i="5"/>
  <c r="M284" i="5"/>
  <c r="L284" i="5"/>
  <c r="K284" i="5"/>
  <c r="J284" i="5"/>
  <c r="I284" i="5"/>
  <c r="H284" i="5"/>
  <c r="G284" i="5"/>
  <c r="F284" i="5"/>
  <c r="E284" i="5"/>
  <c r="B284" i="5"/>
  <c r="Y283" i="5"/>
  <c r="X283" i="5"/>
  <c r="W283" i="5"/>
  <c r="V283" i="5"/>
  <c r="U283" i="5"/>
  <c r="T283" i="5"/>
  <c r="S283" i="5"/>
  <c r="R283" i="5"/>
  <c r="Q283" i="5"/>
  <c r="M283" i="5"/>
  <c r="L283" i="5"/>
  <c r="K283" i="5"/>
  <c r="J283" i="5"/>
  <c r="I283" i="5"/>
  <c r="H283" i="5"/>
  <c r="G283" i="5"/>
  <c r="F283" i="5"/>
  <c r="E283" i="5"/>
  <c r="B283" i="5"/>
  <c r="Y282" i="5"/>
  <c r="X282" i="5"/>
  <c r="W282" i="5"/>
  <c r="V282" i="5"/>
  <c r="U282" i="5"/>
  <c r="T282" i="5"/>
  <c r="S282" i="5"/>
  <c r="R282" i="5"/>
  <c r="Q282" i="5"/>
  <c r="M282" i="5"/>
  <c r="L282" i="5"/>
  <c r="K282" i="5"/>
  <c r="J282" i="5"/>
  <c r="I282" i="5"/>
  <c r="H282" i="5"/>
  <c r="G282" i="5"/>
  <c r="F282" i="5"/>
  <c r="E282" i="5"/>
  <c r="B282" i="5"/>
  <c r="Y281" i="5"/>
  <c r="X281" i="5"/>
  <c r="W281" i="5"/>
  <c r="V281" i="5"/>
  <c r="U281" i="5"/>
  <c r="T281" i="5"/>
  <c r="S281" i="5"/>
  <c r="R281" i="5"/>
  <c r="Q281" i="5"/>
  <c r="M281" i="5"/>
  <c r="L281" i="5"/>
  <c r="K281" i="5"/>
  <c r="J281" i="5"/>
  <c r="I281" i="5"/>
  <c r="H281" i="5"/>
  <c r="G281" i="5"/>
  <c r="F281" i="5"/>
  <c r="E281" i="5"/>
  <c r="B281" i="5"/>
  <c r="Y280" i="5"/>
  <c r="X280" i="5"/>
  <c r="W280" i="5"/>
  <c r="V280" i="5"/>
  <c r="U280" i="5"/>
  <c r="T280" i="5"/>
  <c r="S280" i="5"/>
  <c r="R280" i="5"/>
  <c r="Q280" i="5"/>
  <c r="M280" i="5"/>
  <c r="L280" i="5"/>
  <c r="K280" i="5"/>
  <c r="J280" i="5"/>
  <c r="I280" i="5"/>
  <c r="H280" i="5"/>
  <c r="G280" i="5"/>
  <c r="F280" i="5"/>
  <c r="E280" i="5"/>
  <c r="B280" i="5"/>
  <c r="Y279" i="5"/>
  <c r="X279" i="5"/>
  <c r="W279" i="5"/>
  <c r="V279" i="5"/>
  <c r="U279" i="5"/>
  <c r="T279" i="5"/>
  <c r="S279" i="5"/>
  <c r="R279" i="5"/>
  <c r="Q279" i="5"/>
  <c r="M279" i="5"/>
  <c r="L279" i="5"/>
  <c r="K279" i="5"/>
  <c r="J279" i="5"/>
  <c r="I279" i="5"/>
  <c r="H279" i="5"/>
  <c r="G279" i="5"/>
  <c r="F279" i="5"/>
  <c r="E279" i="5"/>
  <c r="B279" i="5"/>
  <c r="Y278" i="5"/>
  <c r="X278" i="5"/>
  <c r="W278" i="5"/>
  <c r="V278" i="5"/>
  <c r="U278" i="5"/>
  <c r="T278" i="5"/>
  <c r="S278" i="5"/>
  <c r="R278" i="5"/>
  <c r="Q278" i="5"/>
  <c r="M278" i="5"/>
  <c r="L278" i="5"/>
  <c r="K278" i="5"/>
  <c r="J278" i="5"/>
  <c r="I278" i="5"/>
  <c r="H278" i="5"/>
  <c r="G278" i="5"/>
  <c r="F278" i="5"/>
  <c r="E278" i="5"/>
  <c r="B278" i="5"/>
  <c r="Y277" i="5"/>
  <c r="X277" i="5"/>
  <c r="W277" i="5"/>
  <c r="V277" i="5"/>
  <c r="U277" i="5"/>
  <c r="T277" i="5"/>
  <c r="S277" i="5"/>
  <c r="R277" i="5"/>
  <c r="Q277" i="5"/>
  <c r="M277" i="5"/>
  <c r="L277" i="5"/>
  <c r="K277" i="5"/>
  <c r="J277" i="5"/>
  <c r="I277" i="5"/>
  <c r="H277" i="5"/>
  <c r="G277" i="5"/>
  <c r="F277" i="5"/>
  <c r="E277" i="5"/>
  <c r="B277" i="5"/>
  <c r="Y276" i="5"/>
  <c r="X276" i="5"/>
  <c r="W276" i="5"/>
  <c r="V276" i="5"/>
  <c r="U276" i="5"/>
  <c r="T276" i="5"/>
  <c r="S276" i="5"/>
  <c r="R276" i="5"/>
  <c r="Q276" i="5"/>
  <c r="M276" i="5"/>
  <c r="L276" i="5"/>
  <c r="K276" i="5"/>
  <c r="J276" i="5"/>
  <c r="I276" i="5"/>
  <c r="H276" i="5"/>
  <c r="G276" i="5"/>
  <c r="F276" i="5"/>
  <c r="E276" i="5"/>
  <c r="B276" i="5"/>
  <c r="Y275" i="5"/>
  <c r="X275" i="5"/>
  <c r="W275" i="5"/>
  <c r="V275" i="5"/>
  <c r="U275" i="5"/>
  <c r="T275" i="5"/>
  <c r="S275" i="5"/>
  <c r="R275" i="5"/>
  <c r="Q275" i="5"/>
  <c r="M275" i="5"/>
  <c r="L275" i="5"/>
  <c r="K275" i="5"/>
  <c r="J275" i="5"/>
  <c r="I275" i="5"/>
  <c r="H275" i="5"/>
  <c r="G275" i="5"/>
  <c r="F275" i="5"/>
  <c r="E275" i="5"/>
  <c r="B275" i="5"/>
  <c r="Y274" i="5"/>
  <c r="X274" i="5"/>
  <c r="W274" i="5"/>
  <c r="V274" i="5"/>
  <c r="U274" i="5"/>
  <c r="T274" i="5"/>
  <c r="S274" i="5"/>
  <c r="R274" i="5"/>
  <c r="Q274" i="5"/>
  <c r="M274" i="5"/>
  <c r="L274" i="5"/>
  <c r="K274" i="5"/>
  <c r="J274" i="5"/>
  <c r="I274" i="5"/>
  <c r="H274" i="5"/>
  <c r="G274" i="5"/>
  <c r="F274" i="5"/>
  <c r="E274" i="5"/>
  <c r="B274" i="5"/>
  <c r="Y273" i="5"/>
  <c r="X273" i="5"/>
  <c r="W273" i="5"/>
  <c r="V273" i="5"/>
  <c r="U273" i="5"/>
  <c r="T273" i="5"/>
  <c r="S273" i="5"/>
  <c r="R273" i="5"/>
  <c r="Q273" i="5"/>
  <c r="M273" i="5"/>
  <c r="L273" i="5"/>
  <c r="K273" i="5"/>
  <c r="J273" i="5"/>
  <c r="I273" i="5"/>
  <c r="H273" i="5"/>
  <c r="G273" i="5"/>
  <c r="F273" i="5"/>
  <c r="E273" i="5"/>
  <c r="B273" i="5"/>
  <c r="Y272" i="5"/>
  <c r="X272" i="5"/>
  <c r="W272" i="5"/>
  <c r="V272" i="5"/>
  <c r="U272" i="5"/>
  <c r="T272" i="5"/>
  <c r="S272" i="5"/>
  <c r="R272" i="5"/>
  <c r="Q272" i="5"/>
  <c r="M272" i="5"/>
  <c r="L272" i="5"/>
  <c r="K272" i="5"/>
  <c r="J272" i="5"/>
  <c r="I272" i="5"/>
  <c r="H272" i="5"/>
  <c r="G272" i="5"/>
  <c r="F272" i="5"/>
  <c r="E272" i="5"/>
  <c r="B272" i="5"/>
  <c r="Y271" i="5"/>
  <c r="X271" i="5"/>
  <c r="W271" i="5"/>
  <c r="V271" i="5"/>
  <c r="U271" i="5"/>
  <c r="T271" i="5"/>
  <c r="S271" i="5"/>
  <c r="R271" i="5"/>
  <c r="Q271" i="5"/>
  <c r="M271" i="5"/>
  <c r="L271" i="5"/>
  <c r="K271" i="5"/>
  <c r="J271" i="5"/>
  <c r="I271" i="5"/>
  <c r="H271" i="5"/>
  <c r="G271" i="5"/>
  <c r="F271" i="5"/>
  <c r="E271" i="5"/>
  <c r="B271" i="5"/>
  <c r="Y270" i="5"/>
  <c r="X270" i="5"/>
  <c r="W270" i="5"/>
  <c r="V270" i="5"/>
  <c r="U270" i="5"/>
  <c r="T270" i="5"/>
  <c r="S270" i="5"/>
  <c r="R270" i="5"/>
  <c r="Q270" i="5"/>
  <c r="M270" i="5"/>
  <c r="L270" i="5"/>
  <c r="K270" i="5"/>
  <c r="J270" i="5"/>
  <c r="I270" i="5"/>
  <c r="H270" i="5"/>
  <c r="G270" i="5"/>
  <c r="F270" i="5"/>
  <c r="E270" i="5"/>
  <c r="B270" i="5"/>
  <c r="Y269" i="5"/>
  <c r="X269" i="5"/>
  <c r="W269" i="5"/>
  <c r="V269" i="5"/>
  <c r="U269" i="5"/>
  <c r="T269" i="5"/>
  <c r="S269" i="5"/>
  <c r="R269" i="5"/>
  <c r="Q269" i="5"/>
  <c r="M269" i="5"/>
  <c r="L269" i="5"/>
  <c r="K269" i="5"/>
  <c r="J269" i="5"/>
  <c r="I269" i="5"/>
  <c r="H269" i="5"/>
  <c r="G269" i="5"/>
  <c r="F269" i="5"/>
  <c r="E269" i="5"/>
  <c r="B269" i="5"/>
  <c r="Y268" i="5"/>
  <c r="X268" i="5"/>
  <c r="W268" i="5"/>
  <c r="V268" i="5"/>
  <c r="U268" i="5"/>
  <c r="T268" i="5"/>
  <c r="S268" i="5"/>
  <c r="R268" i="5"/>
  <c r="Q268" i="5"/>
  <c r="M268" i="5"/>
  <c r="L268" i="5"/>
  <c r="K268" i="5"/>
  <c r="J268" i="5"/>
  <c r="I268" i="5"/>
  <c r="H268" i="5"/>
  <c r="G268" i="5"/>
  <c r="F268" i="5"/>
  <c r="E268" i="5"/>
  <c r="B268" i="5"/>
  <c r="Y267" i="5"/>
  <c r="X267" i="5"/>
  <c r="W267" i="5"/>
  <c r="V267" i="5"/>
  <c r="U267" i="5"/>
  <c r="T267" i="5"/>
  <c r="S267" i="5"/>
  <c r="R267" i="5"/>
  <c r="Q267" i="5"/>
  <c r="M267" i="5"/>
  <c r="L267" i="5"/>
  <c r="K267" i="5"/>
  <c r="J267" i="5"/>
  <c r="I267" i="5"/>
  <c r="H267" i="5"/>
  <c r="G267" i="5"/>
  <c r="F267" i="5"/>
  <c r="E267" i="5"/>
  <c r="B267" i="5"/>
  <c r="Y266" i="5"/>
  <c r="X266" i="5"/>
  <c r="W266" i="5"/>
  <c r="V266" i="5"/>
  <c r="U266" i="5"/>
  <c r="T266" i="5"/>
  <c r="S266" i="5"/>
  <c r="R266" i="5"/>
  <c r="Q266" i="5"/>
  <c r="M266" i="5"/>
  <c r="L266" i="5"/>
  <c r="K266" i="5"/>
  <c r="J266" i="5"/>
  <c r="I266" i="5"/>
  <c r="H266" i="5"/>
  <c r="G266" i="5"/>
  <c r="F266" i="5"/>
  <c r="E266" i="5"/>
  <c r="B266" i="5"/>
  <c r="Y265" i="5"/>
  <c r="X265" i="5"/>
  <c r="W265" i="5"/>
  <c r="V265" i="5"/>
  <c r="U265" i="5"/>
  <c r="T265" i="5"/>
  <c r="S265" i="5"/>
  <c r="R265" i="5"/>
  <c r="Q265" i="5"/>
  <c r="M265" i="5"/>
  <c r="L265" i="5"/>
  <c r="K265" i="5"/>
  <c r="J265" i="5"/>
  <c r="I265" i="5"/>
  <c r="H265" i="5"/>
  <c r="G265" i="5"/>
  <c r="F265" i="5"/>
  <c r="E265" i="5"/>
  <c r="B265" i="5"/>
  <c r="Y264" i="5"/>
  <c r="X264" i="5"/>
  <c r="W264" i="5"/>
  <c r="V264" i="5"/>
  <c r="U264" i="5"/>
  <c r="T264" i="5"/>
  <c r="S264" i="5"/>
  <c r="R264" i="5"/>
  <c r="Q264" i="5"/>
  <c r="M264" i="5"/>
  <c r="L264" i="5"/>
  <c r="K264" i="5"/>
  <c r="J264" i="5"/>
  <c r="I264" i="5"/>
  <c r="H264" i="5"/>
  <c r="G264" i="5"/>
  <c r="F264" i="5"/>
  <c r="E264" i="5"/>
  <c r="B264" i="5"/>
  <c r="Y263" i="5"/>
  <c r="X263" i="5"/>
  <c r="W263" i="5"/>
  <c r="V263" i="5"/>
  <c r="U263" i="5"/>
  <c r="T263" i="5"/>
  <c r="S263" i="5"/>
  <c r="R263" i="5"/>
  <c r="Q263" i="5"/>
  <c r="M263" i="5"/>
  <c r="L263" i="5"/>
  <c r="K263" i="5"/>
  <c r="J263" i="5"/>
  <c r="I263" i="5"/>
  <c r="H263" i="5"/>
  <c r="G263" i="5"/>
  <c r="F263" i="5"/>
  <c r="E263" i="5"/>
  <c r="B263" i="5"/>
  <c r="Y262" i="5"/>
  <c r="X262" i="5"/>
  <c r="W262" i="5"/>
  <c r="V262" i="5"/>
  <c r="U262" i="5"/>
  <c r="T262" i="5"/>
  <c r="S262" i="5"/>
  <c r="R262" i="5"/>
  <c r="Q262" i="5"/>
  <c r="M262" i="5"/>
  <c r="L262" i="5"/>
  <c r="K262" i="5"/>
  <c r="J262" i="5"/>
  <c r="I262" i="5"/>
  <c r="H262" i="5"/>
  <c r="G262" i="5"/>
  <c r="F262" i="5"/>
  <c r="E262" i="5"/>
  <c r="B262" i="5"/>
  <c r="Y261" i="5"/>
  <c r="X261" i="5"/>
  <c r="W261" i="5"/>
  <c r="V261" i="5"/>
  <c r="U261" i="5"/>
  <c r="T261" i="5"/>
  <c r="S261" i="5"/>
  <c r="R261" i="5"/>
  <c r="Q261" i="5"/>
  <c r="M261" i="5"/>
  <c r="L261" i="5"/>
  <c r="K261" i="5"/>
  <c r="J261" i="5"/>
  <c r="I261" i="5"/>
  <c r="H261" i="5"/>
  <c r="G261" i="5"/>
  <c r="F261" i="5"/>
  <c r="E261" i="5"/>
  <c r="B261" i="5"/>
  <c r="Y260" i="5"/>
  <c r="X260" i="5"/>
  <c r="W260" i="5"/>
  <c r="V260" i="5"/>
  <c r="U260" i="5"/>
  <c r="T260" i="5"/>
  <c r="S260" i="5"/>
  <c r="R260" i="5"/>
  <c r="Q260" i="5"/>
  <c r="M260" i="5"/>
  <c r="L260" i="5"/>
  <c r="K260" i="5"/>
  <c r="J260" i="5"/>
  <c r="I260" i="5"/>
  <c r="H260" i="5"/>
  <c r="G260" i="5"/>
  <c r="F260" i="5"/>
  <c r="E260" i="5"/>
  <c r="B260" i="5"/>
  <c r="Y259" i="5"/>
  <c r="X259" i="5"/>
  <c r="W259" i="5"/>
  <c r="V259" i="5"/>
  <c r="U259" i="5"/>
  <c r="T259" i="5"/>
  <c r="S259" i="5"/>
  <c r="R259" i="5"/>
  <c r="Q259" i="5"/>
  <c r="M259" i="5"/>
  <c r="L259" i="5"/>
  <c r="K259" i="5"/>
  <c r="J259" i="5"/>
  <c r="I259" i="5"/>
  <c r="H259" i="5"/>
  <c r="G259" i="5"/>
  <c r="F259" i="5"/>
  <c r="E259" i="5"/>
  <c r="B259" i="5"/>
  <c r="Y258" i="5"/>
  <c r="X258" i="5"/>
  <c r="W258" i="5"/>
  <c r="V258" i="5"/>
  <c r="U258" i="5"/>
  <c r="T258" i="5"/>
  <c r="S258" i="5"/>
  <c r="R258" i="5"/>
  <c r="Q258" i="5"/>
  <c r="M258" i="5"/>
  <c r="L258" i="5"/>
  <c r="K258" i="5"/>
  <c r="J258" i="5"/>
  <c r="I258" i="5"/>
  <c r="H258" i="5"/>
  <c r="G258" i="5"/>
  <c r="F258" i="5"/>
  <c r="E258" i="5"/>
  <c r="B258" i="5"/>
  <c r="Y257" i="5"/>
  <c r="X257" i="5"/>
  <c r="W257" i="5"/>
  <c r="V257" i="5"/>
  <c r="U257" i="5"/>
  <c r="T257" i="5"/>
  <c r="S257" i="5"/>
  <c r="R257" i="5"/>
  <c r="Q257" i="5"/>
  <c r="M257" i="5"/>
  <c r="L257" i="5"/>
  <c r="K257" i="5"/>
  <c r="J257" i="5"/>
  <c r="I257" i="5"/>
  <c r="H257" i="5"/>
  <c r="G257" i="5"/>
  <c r="F257" i="5"/>
  <c r="E257" i="5"/>
  <c r="B257" i="5"/>
  <c r="Y256" i="5"/>
  <c r="X256" i="5"/>
  <c r="W256" i="5"/>
  <c r="V256" i="5"/>
  <c r="U256" i="5"/>
  <c r="T256" i="5"/>
  <c r="S256" i="5"/>
  <c r="R256" i="5"/>
  <c r="Q256" i="5"/>
  <c r="M256" i="5"/>
  <c r="L256" i="5"/>
  <c r="K256" i="5"/>
  <c r="J256" i="5"/>
  <c r="I256" i="5"/>
  <c r="H256" i="5"/>
  <c r="G256" i="5"/>
  <c r="F256" i="5"/>
  <c r="E256" i="5"/>
  <c r="B256" i="5"/>
  <c r="Y255" i="5"/>
  <c r="X255" i="5"/>
  <c r="W255" i="5"/>
  <c r="V255" i="5"/>
  <c r="U255" i="5"/>
  <c r="T255" i="5"/>
  <c r="S255" i="5"/>
  <c r="R255" i="5"/>
  <c r="Q255" i="5"/>
  <c r="M255" i="5"/>
  <c r="L255" i="5"/>
  <c r="K255" i="5"/>
  <c r="J255" i="5"/>
  <c r="I255" i="5"/>
  <c r="H255" i="5"/>
  <c r="G255" i="5"/>
  <c r="F255" i="5"/>
  <c r="E255" i="5"/>
  <c r="B255" i="5"/>
  <c r="Y254" i="5"/>
  <c r="X254" i="5"/>
  <c r="W254" i="5"/>
  <c r="V254" i="5"/>
  <c r="U254" i="5"/>
  <c r="T254" i="5"/>
  <c r="S254" i="5"/>
  <c r="R254" i="5"/>
  <c r="Q254" i="5"/>
  <c r="M254" i="5"/>
  <c r="L254" i="5"/>
  <c r="K254" i="5"/>
  <c r="J254" i="5"/>
  <c r="I254" i="5"/>
  <c r="H254" i="5"/>
  <c r="G254" i="5"/>
  <c r="F254" i="5"/>
  <c r="E254" i="5"/>
  <c r="B254" i="5"/>
  <c r="Y253" i="5"/>
  <c r="X253" i="5"/>
  <c r="W253" i="5"/>
  <c r="V253" i="5"/>
  <c r="U253" i="5"/>
  <c r="T253" i="5"/>
  <c r="S253" i="5"/>
  <c r="R253" i="5"/>
  <c r="Q253" i="5"/>
  <c r="M253" i="5"/>
  <c r="L253" i="5"/>
  <c r="K253" i="5"/>
  <c r="J253" i="5"/>
  <c r="I253" i="5"/>
  <c r="H253" i="5"/>
  <c r="G253" i="5"/>
  <c r="F253" i="5"/>
  <c r="E253" i="5"/>
  <c r="B253" i="5"/>
  <c r="Y252" i="5"/>
  <c r="X252" i="5"/>
  <c r="W252" i="5"/>
  <c r="V252" i="5"/>
  <c r="U252" i="5"/>
  <c r="T252" i="5"/>
  <c r="S252" i="5"/>
  <c r="R252" i="5"/>
  <c r="Q252" i="5"/>
  <c r="M252" i="5"/>
  <c r="L252" i="5"/>
  <c r="K252" i="5"/>
  <c r="J252" i="5"/>
  <c r="I252" i="5"/>
  <c r="H252" i="5"/>
  <c r="G252" i="5"/>
  <c r="F252" i="5"/>
  <c r="E252" i="5"/>
  <c r="B252" i="5"/>
  <c r="Y251" i="5"/>
  <c r="X251" i="5"/>
  <c r="W251" i="5"/>
  <c r="V251" i="5"/>
  <c r="U251" i="5"/>
  <c r="T251" i="5"/>
  <c r="S251" i="5"/>
  <c r="R251" i="5"/>
  <c r="Q251" i="5"/>
  <c r="M251" i="5"/>
  <c r="L251" i="5"/>
  <c r="K251" i="5"/>
  <c r="J251" i="5"/>
  <c r="I251" i="5"/>
  <c r="H251" i="5"/>
  <c r="G251" i="5"/>
  <c r="F251" i="5"/>
  <c r="E251" i="5"/>
  <c r="B251" i="5"/>
  <c r="Y250" i="5"/>
  <c r="X250" i="5"/>
  <c r="W250" i="5"/>
  <c r="V250" i="5"/>
  <c r="U250" i="5"/>
  <c r="T250" i="5"/>
  <c r="S250" i="5"/>
  <c r="R250" i="5"/>
  <c r="Q250" i="5"/>
  <c r="M250" i="5"/>
  <c r="L250" i="5"/>
  <c r="K250" i="5"/>
  <c r="J250" i="5"/>
  <c r="I250" i="5"/>
  <c r="H250" i="5"/>
  <c r="G250" i="5"/>
  <c r="F250" i="5"/>
  <c r="E250" i="5"/>
  <c r="B250" i="5"/>
  <c r="Y249" i="5"/>
  <c r="X249" i="5"/>
  <c r="W249" i="5"/>
  <c r="V249" i="5"/>
  <c r="U249" i="5"/>
  <c r="T249" i="5"/>
  <c r="S249" i="5"/>
  <c r="R249" i="5"/>
  <c r="Q249" i="5"/>
  <c r="M249" i="5"/>
  <c r="L249" i="5"/>
  <c r="K249" i="5"/>
  <c r="J249" i="5"/>
  <c r="I249" i="5"/>
  <c r="H249" i="5"/>
  <c r="G249" i="5"/>
  <c r="F249" i="5"/>
  <c r="E249" i="5"/>
  <c r="B249" i="5"/>
  <c r="Y248" i="5"/>
  <c r="X248" i="5"/>
  <c r="W248" i="5"/>
  <c r="V248" i="5"/>
  <c r="U248" i="5"/>
  <c r="T248" i="5"/>
  <c r="S248" i="5"/>
  <c r="R248" i="5"/>
  <c r="Q248" i="5"/>
  <c r="M248" i="5"/>
  <c r="L248" i="5"/>
  <c r="K248" i="5"/>
  <c r="J248" i="5"/>
  <c r="I248" i="5"/>
  <c r="H248" i="5"/>
  <c r="G248" i="5"/>
  <c r="F248" i="5"/>
  <c r="E248" i="5"/>
  <c r="B248" i="5"/>
  <c r="Y247" i="5"/>
  <c r="X247" i="5"/>
  <c r="W247" i="5"/>
  <c r="V247" i="5"/>
  <c r="U247" i="5"/>
  <c r="T247" i="5"/>
  <c r="S247" i="5"/>
  <c r="R247" i="5"/>
  <c r="Q247" i="5"/>
  <c r="M247" i="5"/>
  <c r="L247" i="5"/>
  <c r="K247" i="5"/>
  <c r="J247" i="5"/>
  <c r="I247" i="5"/>
  <c r="H247" i="5"/>
  <c r="G247" i="5"/>
  <c r="F247" i="5"/>
  <c r="E247" i="5"/>
  <c r="B247" i="5"/>
  <c r="Y246" i="5"/>
  <c r="X246" i="5"/>
  <c r="W246" i="5"/>
  <c r="V246" i="5"/>
  <c r="U246" i="5"/>
  <c r="T246" i="5"/>
  <c r="S246" i="5"/>
  <c r="R246" i="5"/>
  <c r="Q246" i="5"/>
  <c r="M246" i="5"/>
  <c r="L246" i="5"/>
  <c r="K246" i="5"/>
  <c r="J246" i="5"/>
  <c r="I246" i="5"/>
  <c r="H246" i="5"/>
  <c r="G246" i="5"/>
  <c r="F246" i="5"/>
  <c r="E246" i="5"/>
  <c r="B246" i="5"/>
  <c r="Y245" i="5"/>
  <c r="X245" i="5"/>
  <c r="W245" i="5"/>
  <c r="V245" i="5"/>
  <c r="U245" i="5"/>
  <c r="T245" i="5"/>
  <c r="S245" i="5"/>
  <c r="R245" i="5"/>
  <c r="Q245" i="5"/>
  <c r="M245" i="5"/>
  <c r="L245" i="5"/>
  <c r="K245" i="5"/>
  <c r="J245" i="5"/>
  <c r="I245" i="5"/>
  <c r="H245" i="5"/>
  <c r="G245" i="5"/>
  <c r="F245" i="5"/>
  <c r="E245" i="5"/>
  <c r="B245" i="5"/>
  <c r="Y244" i="5"/>
  <c r="X244" i="5"/>
  <c r="W244" i="5"/>
  <c r="V244" i="5"/>
  <c r="U244" i="5"/>
  <c r="T244" i="5"/>
  <c r="S244" i="5"/>
  <c r="R244" i="5"/>
  <c r="Q244" i="5"/>
  <c r="M244" i="5"/>
  <c r="L244" i="5"/>
  <c r="K244" i="5"/>
  <c r="J244" i="5"/>
  <c r="I244" i="5"/>
  <c r="H244" i="5"/>
  <c r="G244" i="5"/>
  <c r="F244" i="5"/>
  <c r="E244" i="5"/>
  <c r="B244" i="5"/>
  <c r="Y243" i="5"/>
  <c r="X243" i="5"/>
  <c r="W243" i="5"/>
  <c r="V243" i="5"/>
  <c r="U243" i="5"/>
  <c r="T243" i="5"/>
  <c r="S243" i="5"/>
  <c r="R243" i="5"/>
  <c r="Q243" i="5"/>
  <c r="M243" i="5"/>
  <c r="L243" i="5"/>
  <c r="K243" i="5"/>
  <c r="J243" i="5"/>
  <c r="I243" i="5"/>
  <c r="H243" i="5"/>
  <c r="G243" i="5"/>
  <c r="F243" i="5"/>
  <c r="E243" i="5"/>
  <c r="B243" i="5"/>
  <c r="Y242" i="5"/>
  <c r="X242" i="5"/>
  <c r="W242" i="5"/>
  <c r="V242" i="5"/>
  <c r="U242" i="5"/>
  <c r="T242" i="5"/>
  <c r="S242" i="5"/>
  <c r="R242" i="5"/>
  <c r="Q242" i="5"/>
  <c r="M242" i="5"/>
  <c r="L242" i="5"/>
  <c r="K242" i="5"/>
  <c r="J242" i="5"/>
  <c r="I242" i="5"/>
  <c r="H242" i="5"/>
  <c r="G242" i="5"/>
  <c r="F242" i="5"/>
  <c r="E242" i="5"/>
  <c r="B242" i="5"/>
  <c r="Y241" i="5"/>
  <c r="X241" i="5"/>
  <c r="W241" i="5"/>
  <c r="V241" i="5"/>
  <c r="U241" i="5"/>
  <c r="T241" i="5"/>
  <c r="S241" i="5"/>
  <c r="R241" i="5"/>
  <c r="Q241" i="5"/>
  <c r="M241" i="5"/>
  <c r="L241" i="5"/>
  <c r="K241" i="5"/>
  <c r="J241" i="5"/>
  <c r="I241" i="5"/>
  <c r="H241" i="5"/>
  <c r="G241" i="5"/>
  <c r="F241" i="5"/>
  <c r="E241" i="5"/>
  <c r="B241" i="5"/>
  <c r="Y240" i="5"/>
  <c r="X240" i="5"/>
  <c r="W240" i="5"/>
  <c r="V240" i="5"/>
  <c r="U240" i="5"/>
  <c r="T240" i="5"/>
  <c r="S240" i="5"/>
  <c r="R240" i="5"/>
  <c r="Q240" i="5"/>
  <c r="M240" i="5"/>
  <c r="L240" i="5"/>
  <c r="K240" i="5"/>
  <c r="J240" i="5"/>
  <c r="I240" i="5"/>
  <c r="H240" i="5"/>
  <c r="G240" i="5"/>
  <c r="F240" i="5"/>
  <c r="E240" i="5"/>
  <c r="B240" i="5"/>
  <c r="Y239" i="5"/>
  <c r="X239" i="5"/>
  <c r="W239" i="5"/>
  <c r="V239" i="5"/>
  <c r="U239" i="5"/>
  <c r="T239" i="5"/>
  <c r="S239" i="5"/>
  <c r="R239" i="5"/>
  <c r="Q239" i="5"/>
  <c r="M239" i="5"/>
  <c r="L239" i="5"/>
  <c r="K239" i="5"/>
  <c r="J239" i="5"/>
  <c r="I239" i="5"/>
  <c r="H239" i="5"/>
  <c r="G239" i="5"/>
  <c r="F239" i="5"/>
  <c r="E239" i="5"/>
  <c r="B239" i="5"/>
  <c r="Y238" i="5"/>
  <c r="X238" i="5"/>
  <c r="W238" i="5"/>
  <c r="V238" i="5"/>
  <c r="U238" i="5"/>
  <c r="T238" i="5"/>
  <c r="S238" i="5"/>
  <c r="R238" i="5"/>
  <c r="Q238" i="5"/>
  <c r="M238" i="5"/>
  <c r="L238" i="5"/>
  <c r="K238" i="5"/>
  <c r="J238" i="5"/>
  <c r="I238" i="5"/>
  <c r="H238" i="5"/>
  <c r="G238" i="5"/>
  <c r="F238" i="5"/>
  <c r="E238" i="5"/>
  <c r="B238" i="5"/>
  <c r="Y237" i="5"/>
  <c r="X237" i="5"/>
  <c r="W237" i="5"/>
  <c r="V237" i="5"/>
  <c r="U237" i="5"/>
  <c r="T237" i="5"/>
  <c r="S237" i="5"/>
  <c r="R237" i="5"/>
  <c r="Q237" i="5"/>
  <c r="M237" i="5"/>
  <c r="L237" i="5"/>
  <c r="K237" i="5"/>
  <c r="J237" i="5"/>
  <c r="I237" i="5"/>
  <c r="H237" i="5"/>
  <c r="G237" i="5"/>
  <c r="F237" i="5"/>
  <c r="E237" i="5"/>
  <c r="B237" i="5"/>
  <c r="Y236" i="5"/>
  <c r="X236" i="5"/>
  <c r="W236" i="5"/>
  <c r="V236" i="5"/>
  <c r="U236" i="5"/>
  <c r="T236" i="5"/>
  <c r="S236" i="5"/>
  <c r="R236" i="5"/>
  <c r="Q236" i="5"/>
  <c r="M236" i="5"/>
  <c r="L236" i="5"/>
  <c r="K236" i="5"/>
  <c r="J236" i="5"/>
  <c r="I236" i="5"/>
  <c r="H236" i="5"/>
  <c r="G236" i="5"/>
  <c r="F236" i="5"/>
  <c r="E236" i="5"/>
  <c r="B236" i="5"/>
  <c r="Y235" i="5"/>
  <c r="X235" i="5"/>
  <c r="W235" i="5"/>
  <c r="V235" i="5"/>
  <c r="U235" i="5"/>
  <c r="T235" i="5"/>
  <c r="S235" i="5"/>
  <c r="R235" i="5"/>
  <c r="Q235" i="5"/>
  <c r="M235" i="5"/>
  <c r="L235" i="5"/>
  <c r="K235" i="5"/>
  <c r="J235" i="5"/>
  <c r="I235" i="5"/>
  <c r="H235" i="5"/>
  <c r="G235" i="5"/>
  <c r="F235" i="5"/>
  <c r="E235" i="5"/>
  <c r="B235" i="5"/>
  <c r="Y234" i="5"/>
  <c r="X234" i="5"/>
  <c r="W234" i="5"/>
  <c r="V234" i="5"/>
  <c r="U234" i="5"/>
  <c r="T234" i="5"/>
  <c r="S234" i="5"/>
  <c r="R234" i="5"/>
  <c r="Q234" i="5"/>
  <c r="M234" i="5"/>
  <c r="L234" i="5"/>
  <c r="K234" i="5"/>
  <c r="J234" i="5"/>
  <c r="I234" i="5"/>
  <c r="H234" i="5"/>
  <c r="G234" i="5"/>
  <c r="F234" i="5"/>
  <c r="E234" i="5"/>
  <c r="B234" i="5"/>
  <c r="Y233" i="5"/>
  <c r="X233" i="5"/>
  <c r="W233" i="5"/>
  <c r="V233" i="5"/>
  <c r="U233" i="5"/>
  <c r="T233" i="5"/>
  <c r="S233" i="5"/>
  <c r="R233" i="5"/>
  <c r="Q233" i="5"/>
  <c r="M233" i="5"/>
  <c r="L233" i="5"/>
  <c r="K233" i="5"/>
  <c r="J233" i="5"/>
  <c r="I233" i="5"/>
  <c r="H233" i="5"/>
  <c r="G233" i="5"/>
  <c r="F233" i="5"/>
  <c r="E233" i="5"/>
  <c r="B233" i="5"/>
  <c r="Y232" i="5"/>
  <c r="X232" i="5"/>
  <c r="W232" i="5"/>
  <c r="V232" i="5"/>
  <c r="U232" i="5"/>
  <c r="T232" i="5"/>
  <c r="S232" i="5"/>
  <c r="R232" i="5"/>
  <c r="Q232" i="5"/>
  <c r="M232" i="5"/>
  <c r="L232" i="5"/>
  <c r="K232" i="5"/>
  <c r="J232" i="5"/>
  <c r="I232" i="5"/>
  <c r="H232" i="5"/>
  <c r="G232" i="5"/>
  <c r="F232" i="5"/>
  <c r="E232" i="5"/>
  <c r="B232" i="5"/>
  <c r="Y231" i="5"/>
  <c r="X231" i="5"/>
  <c r="W231" i="5"/>
  <c r="V231" i="5"/>
  <c r="U231" i="5"/>
  <c r="T231" i="5"/>
  <c r="S231" i="5"/>
  <c r="R231" i="5"/>
  <c r="Q231" i="5"/>
  <c r="M231" i="5"/>
  <c r="L231" i="5"/>
  <c r="K231" i="5"/>
  <c r="J231" i="5"/>
  <c r="I231" i="5"/>
  <c r="H231" i="5"/>
  <c r="G231" i="5"/>
  <c r="F231" i="5"/>
  <c r="E231" i="5"/>
  <c r="B231" i="5"/>
  <c r="Y230" i="5"/>
  <c r="X230" i="5"/>
  <c r="W230" i="5"/>
  <c r="V230" i="5"/>
  <c r="U230" i="5"/>
  <c r="T230" i="5"/>
  <c r="S230" i="5"/>
  <c r="R230" i="5"/>
  <c r="Q230" i="5"/>
  <c r="M230" i="5"/>
  <c r="L230" i="5"/>
  <c r="K230" i="5"/>
  <c r="J230" i="5"/>
  <c r="I230" i="5"/>
  <c r="H230" i="5"/>
  <c r="G230" i="5"/>
  <c r="F230" i="5"/>
  <c r="E230" i="5"/>
  <c r="B230" i="5"/>
  <c r="Y229" i="5"/>
  <c r="X229" i="5"/>
  <c r="W229" i="5"/>
  <c r="V229" i="5"/>
  <c r="U229" i="5"/>
  <c r="T229" i="5"/>
  <c r="S229" i="5"/>
  <c r="R229" i="5"/>
  <c r="Q229" i="5"/>
  <c r="M229" i="5"/>
  <c r="L229" i="5"/>
  <c r="K229" i="5"/>
  <c r="J229" i="5"/>
  <c r="I229" i="5"/>
  <c r="H229" i="5"/>
  <c r="G229" i="5"/>
  <c r="F229" i="5"/>
  <c r="E229" i="5"/>
  <c r="B229" i="5"/>
  <c r="Y228" i="5"/>
  <c r="X228" i="5"/>
  <c r="W228" i="5"/>
  <c r="V228" i="5"/>
  <c r="U228" i="5"/>
  <c r="T228" i="5"/>
  <c r="S228" i="5"/>
  <c r="R228" i="5"/>
  <c r="Q228" i="5"/>
  <c r="M228" i="5"/>
  <c r="L228" i="5"/>
  <c r="K228" i="5"/>
  <c r="J228" i="5"/>
  <c r="I228" i="5"/>
  <c r="H228" i="5"/>
  <c r="G228" i="5"/>
  <c r="F228" i="5"/>
  <c r="E228" i="5"/>
  <c r="B228" i="5"/>
  <c r="Y227" i="5"/>
  <c r="X227" i="5"/>
  <c r="W227" i="5"/>
  <c r="V227" i="5"/>
  <c r="U227" i="5"/>
  <c r="T227" i="5"/>
  <c r="S227" i="5"/>
  <c r="R227" i="5"/>
  <c r="Q227" i="5"/>
  <c r="M227" i="5"/>
  <c r="L227" i="5"/>
  <c r="K227" i="5"/>
  <c r="J227" i="5"/>
  <c r="I227" i="5"/>
  <c r="H227" i="5"/>
  <c r="G227" i="5"/>
  <c r="F227" i="5"/>
  <c r="E227" i="5"/>
  <c r="B227" i="5"/>
  <c r="Y226" i="5"/>
  <c r="X226" i="5"/>
  <c r="W226" i="5"/>
  <c r="V226" i="5"/>
  <c r="U226" i="5"/>
  <c r="T226" i="5"/>
  <c r="S226" i="5"/>
  <c r="R226" i="5"/>
  <c r="Q226" i="5"/>
  <c r="M226" i="5"/>
  <c r="L226" i="5"/>
  <c r="K226" i="5"/>
  <c r="J226" i="5"/>
  <c r="I226" i="5"/>
  <c r="H226" i="5"/>
  <c r="G226" i="5"/>
  <c r="F226" i="5"/>
  <c r="E226" i="5"/>
  <c r="B226" i="5"/>
  <c r="Y225" i="5"/>
  <c r="X225" i="5"/>
  <c r="W225" i="5"/>
  <c r="V225" i="5"/>
  <c r="U225" i="5"/>
  <c r="T225" i="5"/>
  <c r="S225" i="5"/>
  <c r="R225" i="5"/>
  <c r="Q225" i="5"/>
  <c r="M225" i="5"/>
  <c r="L225" i="5"/>
  <c r="K225" i="5"/>
  <c r="J225" i="5"/>
  <c r="I225" i="5"/>
  <c r="H225" i="5"/>
  <c r="G225" i="5"/>
  <c r="F225" i="5"/>
  <c r="E225" i="5"/>
  <c r="B225" i="5"/>
  <c r="Y224" i="5"/>
  <c r="X224" i="5"/>
  <c r="W224" i="5"/>
  <c r="V224" i="5"/>
  <c r="U224" i="5"/>
  <c r="T224" i="5"/>
  <c r="S224" i="5"/>
  <c r="R224" i="5"/>
  <c r="Q224" i="5"/>
  <c r="M224" i="5"/>
  <c r="L224" i="5"/>
  <c r="K224" i="5"/>
  <c r="J224" i="5"/>
  <c r="I224" i="5"/>
  <c r="H224" i="5"/>
  <c r="G224" i="5"/>
  <c r="F224" i="5"/>
  <c r="E224" i="5"/>
  <c r="B224" i="5"/>
  <c r="Y223" i="5"/>
  <c r="X223" i="5"/>
  <c r="W223" i="5"/>
  <c r="V223" i="5"/>
  <c r="U223" i="5"/>
  <c r="T223" i="5"/>
  <c r="S223" i="5"/>
  <c r="R223" i="5"/>
  <c r="Q223" i="5"/>
  <c r="M223" i="5"/>
  <c r="L223" i="5"/>
  <c r="K223" i="5"/>
  <c r="J223" i="5"/>
  <c r="I223" i="5"/>
  <c r="H223" i="5"/>
  <c r="G223" i="5"/>
  <c r="F223" i="5"/>
  <c r="E223" i="5"/>
  <c r="B223" i="5"/>
  <c r="Y222" i="5"/>
  <c r="X222" i="5"/>
  <c r="W222" i="5"/>
  <c r="V222" i="5"/>
  <c r="U222" i="5"/>
  <c r="T222" i="5"/>
  <c r="S222" i="5"/>
  <c r="R222" i="5"/>
  <c r="Q222" i="5"/>
  <c r="M222" i="5"/>
  <c r="L222" i="5"/>
  <c r="K222" i="5"/>
  <c r="J222" i="5"/>
  <c r="I222" i="5"/>
  <c r="H222" i="5"/>
  <c r="G222" i="5"/>
  <c r="F222" i="5"/>
  <c r="E222" i="5"/>
  <c r="B222" i="5"/>
  <c r="Y221" i="5"/>
  <c r="X221" i="5"/>
  <c r="W221" i="5"/>
  <c r="V221" i="5"/>
  <c r="U221" i="5"/>
  <c r="T221" i="5"/>
  <c r="S221" i="5"/>
  <c r="R221" i="5"/>
  <c r="Q221" i="5"/>
  <c r="M221" i="5"/>
  <c r="L221" i="5"/>
  <c r="K221" i="5"/>
  <c r="J221" i="5"/>
  <c r="I221" i="5"/>
  <c r="H221" i="5"/>
  <c r="G221" i="5"/>
  <c r="F221" i="5"/>
  <c r="E221" i="5"/>
  <c r="B221" i="5"/>
  <c r="Y220" i="5"/>
  <c r="X220" i="5"/>
  <c r="W220" i="5"/>
  <c r="V220" i="5"/>
  <c r="U220" i="5"/>
  <c r="T220" i="5"/>
  <c r="S220" i="5"/>
  <c r="R220" i="5"/>
  <c r="Q220" i="5"/>
  <c r="M220" i="5"/>
  <c r="L220" i="5"/>
  <c r="K220" i="5"/>
  <c r="J220" i="5"/>
  <c r="I220" i="5"/>
  <c r="H220" i="5"/>
  <c r="G220" i="5"/>
  <c r="F220" i="5"/>
  <c r="E220" i="5"/>
  <c r="B220" i="5"/>
  <c r="Y219" i="5"/>
  <c r="X219" i="5"/>
  <c r="W219" i="5"/>
  <c r="V219" i="5"/>
  <c r="U219" i="5"/>
  <c r="T219" i="5"/>
  <c r="S219" i="5"/>
  <c r="R219" i="5"/>
  <c r="Q219" i="5"/>
  <c r="M219" i="5"/>
  <c r="L219" i="5"/>
  <c r="K219" i="5"/>
  <c r="J219" i="5"/>
  <c r="I219" i="5"/>
  <c r="H219" i="5"/>
  <c r="G219" i="5"/>
  <c r="F219" i="5"/>
  <c r="E219" i="5"/>
  <c r="B219" i="5"/>
  <c r="Y218" i="5"/>
  <c r="X218" i="5"/>
  <c r="W218" i="5"/>
  <c r="V218" i="5"/>
  <c r="U218" i="5"/>
  <c r="T218" i="5"/>
  <c r="S218" i="5"/>
  <c r="R218" i="5"/>
  <c r="Q218" i="5"/>
  <c r="M218" i="5"/>
  <c r="L218" i="5"/>
  <c r="K218" i="5"/>
  <c r="J218" i="5"/>
  <c r="I218" i="5"/>
  <c r="H218" i="5"/>
  <c r="G218" i="5"/>
  <c r="F218" i="5"/>
  <c r="E218" i="5"/>
  <c r="B218" i="5"/>
  <c r="Y217" i="5"/>
  <c r="X217" i="5"/>
  <c r="W217" i="5"/>
  <c r="V217" i="5"/>
  <c r="U217" i="5"/>
  <c r="T217" i="5"/>
  <c r="S217" i="5"/>
  <c r="R217" i="5"/>
  <c r="Q217" i="5"/>
  <c r="M217" i="5"/>
  <c r="L217" i="5"/>
  <c r="K217" i="5"/>
  <c r="J217" i="5"/>
  <c r="I217" i="5"/>
  <c r="H217" i="5"/>
  <c r="G217" i="5"/>
  <c r="F217" i="5"/>
  <c r="E217" i="5"/>
  <c r="B217" i="5"/>
  <c r="Y216" i="5"/>
  <c r="X216" i="5"/>
  <c r="W216" i="5"/>
  <c r="V216" i="5"/>
  <c r="U216" i="5"/>
  <c r="T216" i="5"/>
  <c r="S216" i="5"/>
  <c r="R216" i="5"/>
  <c r="Q216" i="5"/>
  <c r="M216" i="5"/>
  <c r="L216" i="5"/>
  <c r="K216" i="5"/>
  <c r="J216" i="5"/>
  <c r="I216" i="5"/>
  <c r="H216" i="5"/>
  <c r="G216" i="5"/>
  <c r="F216" i="5"/>
  <c r="E216" i="5"/>
  <c r="B216" i="5"/>
  <c r="Y215" i="5"/>
  <c r="X215" i="5"/>
  <c r="W215" i="5"/>
  <c r="V215" i="5"/>
  <c r="U215" i="5"/>
  <c r="T215" i="5"/>
  <c r="S215" i="5"/>
  <c r="R215" i="5"/>
  <c r="Q215" i="5"/>
  <c r="M215" i="5"/>
  <c r="L215" i="5"/>
  <c r="K215" i="5"/>
  <c r="J215" i="5"/>
  <c r="I215" i="5"/>
  <c r="H215" i="5"/>
  <c r="G215" i="5"/>
  <c r="F215" i="5"/>
  <c r="E215" i="5"/>
  <c r="B215" i="5"/>
  <c r="Y214" i="5"/>
  <c r="X214" i="5"/>
  <c r="W214" i="5"/>
  <c r="V214" i="5"/>
  <c r="U214" i="5"/>
  <c r="T214" i="5"/>
  <c r="S214" i="5"/>
  <c r="R214" i="5"/>
  <c r="Q214" i="5"/>
  <c r="M214" i="5"/>
  <c r="L214" i="5"/>
  <c r="K214" i="5"/>
  <c r="J214" i="5"/>
  <c r="I214" i="5"/>
  <c r="H214" i="5"/>
  <c r="G214" i="5"/>
  <c r="F214" i="5"/>
  <c r="E214" i="5"/>
  <c r="B214" i="5"/>
  <c r="Y213" i="5"/>
  <c r="X213" i="5"/>
  <c r="W213" i="5"/>
  <c r="V213" i="5"/>
  <c r="U213" i="5"/>
  <c r="T213" i="5"/>
  <c r="S213" i="5"/>
  <c r="R213" i="5"/>
  <c r="Q213" i="5"/>
  <c r="M213" i="5"/>
  <c r="L213" i="5"/>
  <c r="K213" i="5"/>
  <c r="J213" i="5"/>
  <c r="I213" i="5"/>
  <c r="H213" i="5"/>
  <c r="G213" i="5"/>
  <c r="F213" i="5"/>
  <c r="E213" i="5"/>
  <c r="B213" i="5"/>
  <c r="Y212" i="5"/>
  <c r="X212" i="5"/>
  <c r="W212" i="5"/>
  <c r="V212" i="5"/>
  <c r="U212" i="5"/>
  <c r="T212" i="5"/>
  <c r="S212" i="5"/>
  <c r="R212" i="5"/>
  <c r="Q212" i="5"/>
  <c r="M212" i="5"/>
  <c r="L212" i="5"/>
  <c r="K212" i="5"/>
  <c r="J212" i="5"/>
  <c r="I212" i="5"/>
  <c r="H212" i="5"/>
  <c r="G212" i="5"/>
  <c r="F212" i="5"/>
  <c r="E212" i="5"/>
  <c r="B212" i="5"/>
  <c r="Y211" i="5"/>
  <c r="X211" i="5"/>
  <c r="W211" i="5"/>
  <c r="V211" i="5"/>
  <c r="U211" i="5"/>
  <c r="T211" i="5"/>
  <c r="S211" i="5"/>
  <c r="R211" i="5"/>
  <c r="Q211" i="5"/>
  <c r="M211" i="5"/>
  <c r="L211" i="5"/>
  <c r="K211" i="5"/>
  <c r="J211" i="5"/>
  <c r="I211" i="5"/>
  <c r="H211" i="5"/>
  <c r="G211" i="5"/>
  <c r="F211" i="5"/>
  <c r="E211" i="5"/>
  <c r="B211" i="5"/>
  <c r="Y210" i="5"/>
  <c r="X210" i="5"/>
  <c r="W210" i="5"/>
  <c r="V210" i="5"/>
  <c r="U210" i="5"/>
  <c r="T210" i="5"/>
  <c r="S210" i="5"/>
  <c r="R210" i="5"/>
  <c r="Q210" i="5"/>
  <c r="M210" i="5"/>
  <c r="L210" i="5"/>
  <c r="K210" i="5"/>
  <c r="J210" i="5"/>
  <c r="I210" i="5"/>
  <c r="H210" i="5"/>
  <c r="G210" i="5"/>
  <c r="F210" i="5"/>
  <c r="E210" i="5"/>
  <c r="B210" i="5"/>
  <c r="Y209" i="5"/>
  <c r="X209" i="5"/>
  <c r="W209" i="5"/>
  <c r="V209" i="5"/>
  <c r="U209" i="5"/>
  <c r="T209" i="5"/>
  <c r="S209" i="5"/>
  <c r="R209" i="5"/>
  <c r="Q209" i="5"/>
  <c r="M209" i="5"/>
  <c r="L209" i="5"/>
  <c r="K209" i="5"/>
  <c r="J209" i="5"/>
  <c r="I209" i="5"/>
  <c r="H209" i="5"/>
  <c r="G209" i="5"/>
  <c r="F209" i="5"/>
  <c r="E209" i="5"/>
  <c r="B209" i="5"/>
  <c r="Y208" i="5"/>
  <c r="X208" i="5"/>
  <c r="W208" i="5"/>
  <c r="V208" i="5"/>
  <c r="U208" i="5"/>
  <c r="T208" i="5"/>
  <c r="S208" i="5"/>
  <c r="R208" i="5"/>
  <c r="Q208" i="5"/>
  <c r="M208" i="5"/>
  <c r="L208" i="5"/>
  <c r="K208" i="5"/>
  <c r="J208" i="5"/>
  <c r="I208" i="5"/>
  <c r="H208" i="5"/>
  <c r="G208" i="5"/>
  <c r="F208" i="5"/>
  <c r="E208" i="5"/>
  <c r="B208" i="5"/>
  <c r="Y207" i="5"/>
  <c r="X207" i="5"/>
  <c r="W207" i="5"/>
  <c r="V207" i="5"/>
  <c r="U207" i="5"/>
  <c r="T207" i="5"/>
  <c r="S207" i="5"/>
  <c r="R207" i="5"/>
  <c r="Q207" i="5"/>
  <c r="M207" i="5"/>
  <c r="L207" i="5"/>
  <c r="K207" i="5"/>
  <c r="J207" i="5"/>
  <c r="I207" i="5"/>
  <c r="H207" i="5"/>
  <c r="G207" i="5"/>
  <c r="F207" i="5"/>
  <c r="E207" i="5"/>
  <c r="B207" i="5"/>
  <c r="Y206" i="5"/>
  <c r="X206" i="5"/>
  <c r="W206" i="5"/>
  <c r="V206" i="5"/>
  <c r="U206" i="5"/>
  <c r="T206" i="5"/>
  <c r="S206" i="5"/>
  <c r="R206" i="5"/>
  <c r="Q206" i="5"/>
  <c r="M206" i="5"/>
  <c r="L206" i="5"/>
  <c r="K206" i="5"/>
  <c r="J206" i="5"/>
  <c r="I206" i="5"/>
  <c r="H206" i="5"/>
  <c r="G206" i="5"/>
  <c r="F206" i="5"/>
  <c r="E206" i="5"/>
  <c r="B206" i="5"/>
  <c r="Y205" i="5"/>
  <c r="X205" i="5"/>
  <c r="W205" i="5"/>
  <c r="V205" i="5"/>
  <c r="U205" i="5"/>
  <c r="T205" i="5"/>
  <c r="S205" i="5"/>
  <c r="R205" i="5"/>
  <c r="Q205" i="5"/>
  <c r="M205" i="5"/>
  <c r="L205" i="5"/>
  <c r="K205" i="5"/>
  <c r="J205" i="5"/>
  <c r="I205" i="5"/>
  <c r="H205" i="5"/>
  <c r="G205" i="5"/>
  <c r="F205" i="5"/>
  <c r="E205" i="5"/>
  <c r="B205" i="5"/>
  <c r="Y204" i="5"/>
  <c r="X204" i="5"/>
  <c r="W204" i="5"/>
  <c r="V204" i="5"/>
  <c r="U204" i="5"/>
  <c r="T204" i="5"/>
  <c r="S204" i="5"/>
  <c r="R204" i="5"/>
  <c r="Q204" i="5"/>
  <c r="M204" i="5"/>
  <c r="L204" i="5"/>
  <c r="K204" i="5"/>
  <c r="J204" i="5"/>
  <c r="I204" i="5"/>
  <c r="H204" i="5"/>
  <c r="G204" i="5"/>
  <c r="F204" i="5"/>
  <c r="E204" i="5"/>
  <c r="B204" i="5"/>
  <c r="Y203" i="5"/>
  <c r="X203" i="5"/>
  <c r="W203" i="5"/>
  <c r="V203" i="5"/>
  <c r="U203" i="5"/>
  <c r="T203" i="5"/>
  <c r="S203" i="5"/>
  <c r="R203" i="5"/>
  <c r="Q203" i="5"/>
  <c r="M203" i="5"/>
  <c r="L203" i="5"/>
  <c r="K203" i="5"/>
  <c r="J203" i="5"/>
  <c r="I203" i="5"/>
  <c r="H203" i="5"/>
  <c r="G203" i="5"/>
  <c r="F203" i="5"/>
  <c r="E203" i="5"/>
  <c r="B203" i="5"/>
  <c r="Y202" i="5"/>
  <c r="X202" i="5"/>
  <c r="W202" i="5"/>
  <c r="V202" i="5"/>
  <c r="U202" i="5"/>
  <c r="T202" i="5"/>
  <c r="S202" i="5"/>
  <c r="R202" i="5"/>
  <c r="Q202" i="5"/>
  <c r="M202" i="5"/>
  <c r="L202" i="5"/>
  <c r="K202" i="5"/>
  <c r="J202" i="5"/>
  <c r="I202" i="5"/>
  <c r="H202" i="5"/>
  <c r="G202" i="5"/>
  <c r="F202" i="5"/>
  <c r="E202" i="5"/>
  <c r="B202" i="5"/>
  <c r="Y201" i="5"/>
  <c r="X201" i="5"/>
  <c r="W201" i="5"/>
  <c r="V201" i="5"/>
  <c r="U201" i="5"/>
  <c r="T201" i="5"/>
  <c r="S201" i="5"/>
  <c r="R201" i="5"/>
  <c r="Q201" i="5"/>
  <c r="M201" i="5"/>
  <c r="L201" i="5"/>
  <c r="K201" i="5"/>
  <c r="J201" i="5"/>
  <c r="I201" i="5"/>
  <c r="H201" i="5"/>
  <c r="G201" i="5"/>
  <c r="F201" i="5"/>
  <c r="E201" i="5"/>
  <c r="B201" i="5"/>
  <c r="Y200" i="5"/>
  <c r="X200" i="5"/>
  <c r="W200" i="5"/>
  <c r="V200" i="5"/>
  <c r="U200" i="5"/>
  <c r="T200" i="5"/>
  <c r="S200" i="5"/>
  <c r="R200" i="5"/>
  <c r="Q200" i="5"/>
  <c r="M200" i="5"/>
  <c r="L200" i="5"/>
  <c r="K200" i="5"/>
  <c r="J200" i="5"/>
  <c r="I200" i="5"/>
  <c r="H200" i="5"/>
  <c r="G200" i="5"/>
  <c r="F200" i="5"/>
  <c r="E200" i="5"/>
  <c r="B200" i="5"/>
  <c r="Y199" i="5"/>
  <c r="X199" i="5"/>
  <c r="W199" i="5"/>
  <c r="V199" i="5"/>
  <c r="U199" i="5"/>
  <c r="T199" i="5"/>
  <c r="S199" i="5"/>
  <c r="R199" i="5"/>
  <c r="Q199" i="5"/>
  <c r="M199" i="5"/>
  <c r="L199" i="5"/>
  <c r="K199" i="5"/>
  <c r="J199" i="5"/>
  <c r="I199" i="5"/>
  <c r="H199" i="5"/>
  <c r="G199" i="5"/>
  <c r="F199" i="5"/>
  <c r="E199" i="5"/>
  <c r="B199" i="5"/>
  <c r="Y198" i="5"/>
  <c r="X198" i="5"/>
  <c r="W198" i="5"/>
  <c r="V198" i="5"/>
  <c r="U198" i="5"/>
  <c r="T198" i="5"/>
  <c r="S198" i="5"/>
  <c r="R198" i="5"/>
  <c r="Q198" i="5"/>
  <c r="M198" i="5"/>
  <c r="L198" i="5"/>
  <c r="K198" i="5"/>
  <c r="J198" i="5"/>
  <c r="I198" i="5"/>
  <c r="H198" i="5"/>
  <c r="G198" i="5"/>
  <c r="F198" i="5"/>
  <c r="E198" i="5"/>
  <c r="B198" i="5"/>
  <c r="Y197" i="5"/>
  <c r="X197" i="5"/>
  <c r="W197" i="5"/>
  <c r="V197" i="5"/>
  <c r="U197" i="5"/>
  <c r="T197" i="5"/>
  <c r="S197" i="5"/>
  <c r="R197" i="5"/>
  <c r="Q197" i="5"/>
  <c r="M197" i="5"/>
  <c r="L197" i="5"/>
  <c r="K197" i="5"/>
  <c r="J197" i="5"/>
  <c r="I197" i="5"/>
  <c r="H197" i="5"/>
  <c r="G197" i="5"/>
  <c r="F197" i="5"/>
  <c r="E197" i="5"/>
  <c r="B197" i="5"/>
  <c r="Y196" i="5"/>
  <c r="X196" i="5"/>
  <c r="W196" i="5"/>
  <c r="V196" i="5"/>
  <c r="U196" i="5"/>
  <c r="T196" i="5"/>
  <c r="S196" i="5"/>
  <c r="R196" i="5"/>
  <c r="Q196" i="5"/>
  <c r="M196" i="5"/>
  <c r="L196" i="5"/>
  <c r="K196" i="5"/>
  <c r="J196" i="5"/>
  <c r="I196" i="5"/>
  <c r="H196" i="5"/>
  <c r="G196" i="5"/>
  <c r="F196" i="5"/>
  <c r="E196" i="5"/>
  <c r="B196" i="5"/>
  <c r="Y195" i="5"/>
  <c r="X195" i="5"/>
  <c r="W195" i="5"/>
  <c r="V195" i="5"/>
  <c r="U195" i="5"/>
  <c r="T195" i="5"/>
  <c r="S195" i="5"/>
  <c r="R195" i="5"/>
  <c r="Q195" i="5"/>
  <c r="M195" i="5"/>
  <c r="L195" i="5"/>
  <c r="K195" i="5"/>
  <c r="J195" i="5"/>
  <c r="I195" i="5"/>
  <c r="H195" i="5"/>
  <c r="G195" i="5"/>
  <c r="F195" i="5"/>
  <c r="E195" i="5"/>
  <c r="B195" i="5"/>
  <c r="Y194" i="5"/>
  <c r="X194" i="5"/>
  <c r="W194" i="5"/>
  <c r="V194" i="5"/>
  <c r="U194" i="5"/>
  <c r="T194" i="5"/>
  <c r="S194" i="5"/>
  <c r="R194" i="5"/>
  <c r="Q194" i="5"/>
  <c r="M194" i="5"/>
  <c r="L194" i="5"/>
  <c r="K194" i="5"/>
  <c r="J194" i="5"/>
  <c r="I194" i="5"/>
  <c r="H194" i="5"/>
  <c r="G194" i="5"/>
  <c r="F194" i="5"/>
  <c r="E194" i="5"/>
  <c r="B194" i="5"/>
  <c r="Y193" i="5"/>
  <c r="X193" i="5"/>
  <c r="W193" i="5"/>
  <c r="V193" i="5"/>
  <c r="U193" i="5"/>
  <c r="T193" i="5"/>
  <c r="S193" i="5"/>
  <c r="R193" i="5"/>
  <c r="Q193" i="5"/>
  <c r="M193" i="5"/>
  <c r="L193" i="5"/>
  <c r="K193" i="5"/>
  <c r="J193" i="5"/>
  <c r="I193" i="5"/>
  <c r="H193" i="5"/>
  <c r="G193" i="5"/>
  <c r="F193" i="5"/>
  <c r="E193" i="5"/>
  <c r="B193" i="5"/>
  <c r="Y192" i="5"/>
  <c r="X192" i="5"/>
  <c r="W192" i="5"/>
  <c r="V192" i="5"/>
  <c r="U192" i="5"/>
  <c r="T192" i="5"/>
  <c r="S192" i="5"/>
  <c r="R192" i="5"/>
  <c r="Q192" i="5"/>
  <c r="M192" i="5"/>
  <c r="L192" i="5"/>
  <c r="K192" i="5"/>
  <c r="J192" i="5"/>
  <c r="I192" i="5"/>
  <c r="H192" i="5"/>
  <c r="G192" i="5"/>
  <c r="F192" i="5"/>
  <c r="E192" i="5"/>
  <c r="B192" i="5"/>
  <c r="Y191" i="5"/>
  <c r="X191" i="5"/>
  <c r="W191" i="5"/>
  <c r="V191" i="5"/>
  <c r="U191" i="5"/>
  <c r="T191" i="5"/>
  <c r="S191" i="5"/>
  <c r="R191" i="5"/>
  <c r="Q191" i="5"/>
  <c r="M191" i="5"/>
  <c r="L191" i="5"/>
  <c r="K191" i="5"/>
  <c r="J191" i="5"/>
  <c r="I191" i="5"/>
  <c r="H191" i="5"/>
  <c r="G191" i="5"/>
  <c r="F191" i="5"/>
  <c r="E191" i="5"/>
  <c r="B191" i="5"/>
  <c r="Y190" i="5"/>
  <c r="X190" i="5"/>
  <c r="W190" i="5"/>
  <c r="V190" i="5"/>
  <c r="U190" i="5"/>
  <c r="T190" i="5"/>
  <c r="S190" i="5"/>
  <c r="R190" i="5"/>
  <c r="Q190" i="5"/>
  <c r="M190" i="5"/>
  <c r="L190" i="5"/>
  <c r="K190" i="5"/>
  <c r="J190" i="5"/>
  <c r="I190" i="5"/>
  <c r="H190" i="5"/>
  <c r="G190" i="5"/>
  <c r="F190" i="5"/>
  <c r="E190" i="5"/>
  <c r="B190" i="5"/>
  <c r="Y189" i="5"/>
  <c r="X189" i="5"/>
  <c r="W189" i="5"/>
  <c r="V189" i="5"/>
  <c r="U189" i="5"/>
  <c r="T189" i="5"/>
  <c r="S189" i="5"/>
  <c r="R189" i="5"/>
  <c r="Q189" i="5"/>
  <c r="M189" i="5"/>
  <c r="L189" i="5"/>
  <c r="K189" i="5"/>
  <c r="J189" i="5"/>
  <c r="I189" i="5"/>
  <c r="H189" i="5"/>
  <c r="G189" i="5"/>
  <c r="F189" i="5"/>
  <c r="E189" i="5"/>
  <c r="B189" i="5"/>
  <c r="Y188" i="5"/>
  <c r="X188" i="5"/>
  <c r="W188" i="5"/>
  <c r="V188" i="5"/>
  <c r="U188" i="5"/>
  <c r="T188" i="5"/>
  <c r="S188" i="5"/>
  <c r="R188" i="5"/>
  <c r="Q188" i="5"/>
  <c r="M188" i="5"/>
  <c r="L188" i="5"/>
  <c r="K188" i="5"/>
  <c r="J188" i="5"/>
  <c r="I188" i="5"/>
  <c r="H188" i="5"/>
  <c r="G188" i="5"/>
  <c r="F188" i="5"/>
  <c r="E188" i="5"/>
  <c r="B188" i="5"/>
  <c r="Y187" i="5"/>
  <c r="X187" i="5"/>
  <c r="W187" i="5"/>
  <c r="V187" i="5"/>
  <c r="U187" i="5"/>
  <c r="T187" i="5"/>
  <c r="S187" i="5"/>
  <c r="R187" i="5"/>
  <c r="Q187" i="5"/>
  <c r="M187" i="5"/>
  <c r="L187" i="5"/>
  <c r="K187" i="5"/>
  <c r="J187" i="5"/>
  <c r="I187" i="5"/>
  <c r="H187" i="5"/>
  <c r="G187" i="5"/>
  <c r="F187" i="5"/>
  <c r="E187" i="5"/>
  <c r="B187" i="5"/>
  <c r="Y186" i="5"/>
  <c r="X186" i="5"/>
  <c r="W186" i="5"/>
  <c r="V186" i="5"/>
  <c r="U186" i="5"/>
  <c r="T186" i="5"/>
  <c r="S186" i="5"/>
  <c r="R186" i="5"/>
  <c r="Q186" i="5"/>
  <c r="M186" i="5"/>
  <c r="L186" i="5"/>
  <c r="K186" i="5"/>
  <c r="J186" i="5"/>
  <c r="I186" i="5"/>
  <c r="H186" i="5"/>
  <c r="G186" i="5"/>
  <c r="F186" i="5"/>
  <c r="E186" i="5"/>
  <c r="B186" i="5"/>
  <c r="Y185" i="5"/>
  <c r="X185" i="5"/>
  <c r="W185" i="5"/>
  <c r="V185" i="5"/>
  <c r="U185" i="5"/>
  <c r="T185" i="5"/>
  <c r="S185" i="5"/>
  <c r="R185" i="5"/>
  <c r="Q185" i="5"/>
  <c r="M185" i="5"/>
  <c r="L185" i="5"/>
  <c r="K185" i="5"/>
  <c r="J185" i="5"/>
  <c r="I185" i="5"/>
  <c r="H185" i="5"/>
  <c r="G185" i="5"/>
  <c r="F185" i="5"/>
  <c r="E185" i="5"/>
  <c r="B185" i="5"/>
  <c r="Y184" i="5"/>
  <c r="X184" i="5"/>
  <c r="W184" i="5"/>
  <c r="V184" i="5"/>
  <c r="U184" i="5"/>
  <c r="T184" i="5"/>
  <c r="S184" i="5"/>
  <c r="R184" i="5"/>
  <c r="Q184" i="5"/>
  <c r="M184" i="5"/>
  <c r="L184" i="5"/>
  <c r="K184" i="5"/>
  <c r="J184" i="5"/>
  <c r="I184" i="5"/>
  <c r="H184" i="5"/>
  <c r="G184" i="5"/>
  <c r="F184" i="5"/>
  <c r="E184" i="5"/>
  <c r="B184" i="5"/>
  <c r="Y183" i="5"/>
  <c r="X183" i="5"/>
  <c r="W183" i="5"/>
  <c r="V183" i="5"/>
  <c r="U183" i="5"/>
  <c r="T183" i="5"/>
  <c r="S183" i="5"/>
  <c r="R183" i="5"/>
  <c r="Q183" i="5"/>
  <c r="M183" i="5"/>
  <c r="L183" i="5"/>
  <c r="K183" i="5"/>
  <c r="J183" i="5"/>
  <c r="I183" i="5"/>
  <c r="H183" i="5"/>
  <c r="G183" i="5"/>
  <c r="F183" i="5"/>
  <c r="E183" i="5"/>
  <c r="B183" i="5"/>
  <c r="Y182" i="5"/>
  <c r="X182" i="5"/>
  <c r="W182" i="5"/>
  <c r="V182" i="5"/>
  <c r="U182" i="5"/>
  <c r="T182" i="5"/>
  <c r="S182" i="5"/>
  <c r="R182" i="5"/>
  <c r="Q182" i="5"/>
  <c r="M182" i="5"/>
  <c r="L182" i="5"/>
  <c r="K182" i="5"/>
  <c r="J182" i="5"/>
  <c r="I182" i="5"/>
  <c r="H182" i="5"/>
  <c r="G182" i="5"/>
  <c r="F182" i="5"/>
  <c r="E182" i="5"/>
  <c r="B182" i="5"/>
  <c r="Y181" i="5"/>
  <c r="X181" i="5"/>
  <c r="W181" i="5"/>
  <c r="V181" i="5"/>
  <c r="U181" i="5"/>
  <c r="T181" i="5"/>
  <c r="S181" i="5"/>
  <c r="R181" i="5"/>
  <c r="Q181" i="5"/>
  <c r="M181" i="5"/>
  <c r="L181" i="5"/>
  <c r="K181" i="5"/>
  <c r="J181" i="5"/>
  <c r="I181" i="5"/>
  <c r="H181" i="5"/>
  <c r="G181" i="5"/>
  <c r="F181" i="5"/>
  <c r="E181" i="5"/>
  <c r="B181" i="5"/>
  <c r="Y180" i="5"/>
  <c r="X180" i="5"/>
  <c r="W180" i="5"/>
  <c r="V180" i="5"/>
  <c r="U180" i="5"/>
  <c r="T180" i="5"/>
  <c r="S180" i="5"/>
  <c r="R180" i="5"/>
  <c r="Q180" i="5"/>
  <c r="M180" i="5"/>
  <c r="L180" i="5"/>
  <c r="K180" i="5"/>
  <c r="J180" i="5"/>
  <c r="I180" i="5"/>
  <c r="H180" i="5"/>
  <c r="G180" i="5"/>
  <c r="F180" i="5"/>
  <c r="E180" i="5"/>
  <c r="B180" i="5"/>
  <c r="Y179" i="5"/>
  <c r="X179" i="5"/>
  <c r="W179" i="5"/>
  <c r="V179" i="5"/>
  <c r="U179" i="5"/>
  <c r="T179" i="5"/>
  <c r="S179" i="5"/>
  <c r="R179" i="5"/>
  <c r="Q179" i="5"/>
  <c r="M179" i="5"/>
  <c r="L179" i="5"/>
  <c r="K179" i="5"/>
  <c r="J179" i="5"/>
  <c r="I179" i="5"/>
  <c r="H179" i="5"/>
  <c r="G179" i="5"/>
  <c r="F179" i="5"/>
  <c r="E179" i="5"/>
  <c r="B179" i="5"/>
  <c r="Y178" i="5"/>
  <c r="X178" i="5"/>
  <c r="W178" i="5"/>
  <c r="V178" i="5"/>
  <c r="U178" i="5"/>
  <c r="T178" i="5"/>
  <c r="S178" i="5"/>
  <c r="R178" i="5"/>
  <c r="Q178" i="5"/>
  <c r="M178" i="5"/>
  <c r="L178" i="5"/>
  <c r="K178" i="5"/>
  <c r="J178" i="5"/>
  <c r="I178" i="5"/>
  <c r="H178" i="5"/>
  <c r="G178" i="5"/>
  <c r="F178" i="5"/>
  <c r="E178" i="5"/>
  <c r="B178" i="5"/>
  <c r="Y177" i="5"/>
  <c r="X177" i="5"/>
  <c r="W177" i="5"/>
  <c r="V177" i="5"/>
  <c r="U177" i="5"/>
  <c r="T177" i="5"/>
  <c r="S177" i="5"/>
  <c r="R177" i="5"/>
  <c r="Q177" i="5"/>
  <c r="M177" i="5"/>
  <c r="L177" i="5"/>
  <c r="K177" i="5"/>
  <c r="J177" i="5"/>
  <c r="I177" i="5"/>
  <c r="H177" i="5"/>
  <c r="G177" i="5"/>
  <c r="F177" i="5"/>
  <c r="E177" i="5"/>
  <c r="B177" i="5"/>
  <c r="Y176" i="5"/>
  <c r="X176" i="5"/>
  <c r="W176" i="5"/>
  <c r="V176" i="5"/>
  <c r="U176" i="5"/>
  <c r="T176" i="5"/>
  <c r="S176" i="5"/>
  <c r="R176" i="5"/>
  <c r="Q176" i="5"/>
  <c r="M176" i="5"/>
  <c r="L176" i="5"/>
  <c r="K176" i="5"/>
  <c r="J176" i="5"/>
  <c r="I176" i="5"/>
  <c r="H176" i="5"/>
  <c r="G176" i="5"/>
  <c r="F176" i="5"/>
  <c r="E176" i="5"/>
  <c r="B176" i="5"/>
  <c r="Y175" i="5"/>
  <c r="X175" i="5"/>
  <c r="W175" i="5"/>
  <c r="V175" i="5"/>
  <c r="U175" i="5"/>
  <c r="T175" i="5"/>
  <c r="S175" i="5"/>
  <c r="R175" i="5"/>
  <c r="Q175" i="5"/>
  <c r="M175" i="5"/>
  <c r="L175" i="5"/>
  <c r="K175" i="5"/>
  <c r="J175" i="5"/>
  <c r="I175" i="5"/>
  <c r="H175" i="5"/>
  <c r="G175" i="5"/>
  <c r="F175" i="5"/>
  <c r="E175" i="5"/>
  <c r="B175" i="5"/>
  <c r="Y174" i="5"/>
  <c r="X174" i="5"/>
  <c r="W174" i="5"/>
  <c r="V174" i="5"/>
  <c r="U174" i="5"/>
  <c r="T174" i="5"/>
  <c r="S174" i="5"/>
  <c r="R174" i="5"/>
  <c r="Q174" i="5"/>
  <c r="M174" i="5"/>
  <c r="L174" i="5"/>
  <c r="K174" i="5"/>
  <c r="J174" i="5"/>
  <c r="I174" i="5"/>
  <c r="H174" i="5"/>
  <c r="G174" i="5"/>
  <c r="F174" i="5"/>
  <c r="E174" i="5"/>
  <c r="B174" i="5"/>
  <c r="Y173" i="5"/>
  <c r="X173" i="5"/>
  <c r="W173" i="5"/>
  <c r="V173" i="5"/>
  <c r="U173" i="5"/>
  <c r="T173" i="5"/>
  <c r="S173" i="5"/>
  <c r="R173" i="5"/>
  <c r="Q173" i="5"/>
  <c r="M173" i="5"/>
  <c r="L173" i="5"/>
  <c r="K173" i="5"/>
  <c r="J173" i="5"/>
  <c r="I173" i="5"/>
  <c r="H173" i="5"/>
  <c r="G173" i="5"/>
  <c r="F173" i="5"/>
  <c r="E173" i="5"/>
  <c r="B173" i="5"/>
  <c r="Y172" i="5"/>
  <c r="X172" i="5"/>
  <c r="W172" i="5"/>
  <c r="V172" i="5"/>
  <c r="U172" i="5"/>
  <c r="T172" i="5"/>
  <c r="S172" i="5"/>
  <c r="R172" i="5"/>
  <c r="Q172" i="5"/>
  <c r="M172" i="5"/>
  <c r="L172" i="5"/>
  <c r="K172" i="5"/>
  <c r="J172" i="5"/>
  <c r="I172" i="5"/>
  <c r="H172" i="5"/>
  <c r="G172" i="5"/>
  <c r="F172" i="5"/>
  <c r="E172" i="5"/>
  <c r="B172" i="5"/>
  <c r="Y171" i="5"/>
  <c r="X171" i="5"/>
  <c r="W171" i="5"/>
  <c r="V171" i="5"/>
  <c r="U171" i="5"/>
  <c r="T171" i="5"/>
  <c r="S171" i="5"/>
  <c r="R171" i="5"/>
  <c r="Q171" i="5"/>
  <c r="M171" i="5"/>
  <c r="L171" i="5"/>
  <c r="K171" i="5"/>
  <c r="J171" i="5"/>
  <c r="I171" i="5"/>
  <c r="H171" i="5"/>
  <c r="G171" i="5"/>
  <c r="F171" i="5"/>
  <c r="E171" i="5"/>
  <c r="B171" i="5"/>
  <c r="Y170" i="5"/>
  <c r="X170" i="5"/>
  <c r="W170" i="5"/>
  <c r="V170" i="5"/>
  <c r="U170" i="5"/>
  <c r="T170" i="5"/>
  <c r="S170" i="5"/>
  <c r="R170" i="5"/>
  <c r="Q170" i="5"/>
  <c r="M170" i="5"/>
  <c r="L170" i="5"/>
  <c r="K170" i="5"/>
  <c r="J170" i="5"/>
  <c r="I170" i="5"/>
  <c r="H170" i="5"/>
  <c r="G170" i="5"/>
  <c r="F170" i="5"/>
  <c r="E170" i="5"/>
  <c r="B170" i="5"/>
  <c r="Y169" i="5"/>
  <c r="X169" i="5"/>
  <c r="W169" i="5"/>
  <c r="V169" i="5"/>
  <c r="U169" i="5"/>
  <c r="T169" i="5"/>
  <c r="S169" i="5"/>
  <c r="R169" i="5"/>
  <c r="Q169" i="5"/>
  <c r="M169" i="5"/>
  <c r="L169" i="5"/>
  <c r="K169" i="5"/>
  <c r="J169" i="5"/>
  <c r="I169" i="5"/>
  <c r="H169" i="5"/>
  <c r="G169" i="5"/>
  <c r="F169" i="5"/>
  <c r="E169" i="5"/>
  <c r="B169" i="5"/>
  <c r="Y168" i="5"/>
  <c r="X168" i="5"/>
  <c r="W168" i="5"/>
  <c r="V168" i="5"/>
  <c r="U168" i="5"/>
  <c r="T168" i="5"/>
  <c r="S168" i="5"/>
  <c r="R168" i="5"/>
  <c r="Q168" i="5"/>
  <c r="M168" i="5"/>
  <c r="L168" i="5"/>
  <c r="K168" i="5"/>
  <c r="J168" i="5"/>
  <c r="I168" i="5"/>
  <c r="H168" i="5"/>
  <c r="G168" i="5"/>
  <c r="F168" i="5"/>
  <c r="E168" i="5"/>
  <c r="B168" i="5"/>
  <c r="Y167" i="5"/>
  <c r="X167" i="5"/>
  <c r="W167" i="5"/>
  <c r="V167" i="5"/>
  <c r="U167" i="5"/>
  <c r="T167" i="5"/>
  <c r="S167" i="5"/>
  <c r="R167" i="5"/>
  <c r="Q167" i="5"/>
  <c r="M167" i="5"/>
  <c r="L167" i="5"/>
  <c r="K167" i="5"/>
  <c r="J167" i="5"/>
  <c r="I167" i="5"/>
  <c r="H167" i="5"/>
  <c r="G167" i="5"/>
  <c r="F167" i="5"/>
  <c r="E167" i="5"/>
  <c r="B167" i="5"/>
  <c r="Y166" i="5"/>
  <c r="X166" i="5"/>
  <c r="W166" i="5"/>
  <c r="V166" i="5"/>
  <c r="U166" i="5"/>
  <c r="T166" i="5"/>
  <c r="S166" i="5"/>
  <c r="R166" i="5"/>
  <c r="Q166" i="5"/>
  <c r="M166" i="5"/>
  <c r="L166" i="5"/>
  <c r="K166" i="5"/>
  <c r="J166" i="5"/>
  <c r="I166" i="5"/>
  <c r="H166" i="5"/>
  <c r="G166" i="5"/>
  <c r="F166" i="5"/>
  <c r="E166" i="5"/>
  <c r="B166" i="5"/>
  <c r="Y165" i="5"/>
  <c r="X165" i="5"/>
  <c r="W165" i="5"/>
  <c r="V165" i="5"/>
  <c r="U165" i="5"/>
  <c r="T165" i="5"/>
  <c r="S165" i="5"/>
  <c r="R165" i="5"/>
  <c r="Q165" i="5"/>
  <c r="M165" i="5"/>
  <c r="L165" i="5"/>
  <c r="K165" i="5"/>
  <c r="J165" i="5"/>
  <c r="I165" i="5"/>
  <c r="H165" i="5"/>
  <c r="G165" i="5"/>
  <c r="F165" i="5"/>
  <c r="E165" i="5"/>
  <c r="B165" i="5"/>
  <c r="Y164" i="5"/>
  <c r="X164" i="5"/>
  <c r="W164" i="5"/>
  <c r="V164" i="5"/>
  <c r="U164" i="5"/>
  <c r="T164" i="5"/>
  <c r="S164" i="5"/>
  <c r="R164" i="5"/>
  <c r="Q164" i="5"/>
  <c r="M164" i="5"/>
  <c r="L164" i="5"/>
  <c r="K164" i="5"/>
  <c r="J164" i="5"/>
  <c r="I164" i="5"/>
  <c r="H164" i="5"/>
  <c r="G164" i="5"/>
  <c r="F164" i="5"/>
  <c r="E164" i="5"/>
  <c r="B164" i="5"/>
  <c r="Y163" i="5"/>
  <c r="X163" i="5"/>
  <c r="W163" i="5"/>
  <c r="V163" i="5"/>
  <c r="U163" i="5"/>
  <c r="T163" i="5"/>
  <c r="S163" i="5"/>
  <c r="R163" i="5"/>
  <c r="Q163" i="5"/>
  <c r="M163" i="5"/>
  <c r="L163" i="5"/>
  <c r="K163" i="5"/>
  <c r="J163" i="5"/>
  <c r="I163" i="5"/>
  <c r="H163" i="5"/>
  <c r="G163" i="5"/>
  <c r="F163" i="5"/>
  <c r="E163" i="5"/>
  <c r="B163" i="5"/>
  <c r="Y162" i="5"/>
  <c r="X162" i="5"/>
  <c r="W162" i="5"/>
  <c r="V162" i="5"/>
  <c r="U162" i="5"/>
  <c r="T162" i="5"/>
  <c r="S162" i="5"/>
  <c r="R162" i="5"/>
  <c r="Q162" i="5"/>
  <c r="M162" i="5"/>
  <c r="L162" i="5"/>
  <c r="K162" i="5"/>
  <c r="J162" i="5"/>
  <c r="I162" i="5"/>
  <c r="H162" i="5"/>
  <c r="G162" i="5"/>
  <c r="F162" i="5"/>
  <c r="E162" i="5"/>
  <c r="B162" i="5"/>
  <c r="Y161" i="5"/>
  <c r="X161" i="5"/>
  <c r="W161" i="5"/>
  <c r="V161" i="5"/>
  <c r="U161" i="5"/>
  <c r="T161" i="5"/>
  <c r="S161" i="5"/>
  <c r="R161" i="5"/>
  <c r="Q161" i="5"/>
  <c r="M161" i="5"/>
  <c r="L161" i="5"/>
  <c r="K161" i="5"/>
  <c r="J161" i="5"/>
  <c r="I161" i="5"/>
  <c r="H161" i="5"/>
  <c r="G161" i="5"/>
  <c r="F161" i="5"/>
  <c r="E161" i="5"/>
  <c r="B161" i="5"/>
  <c r="Y160" i="5"/>
  <c r="X160" i="5"/>
  <c r="W160" i="5"/>
  <c r="V160" i="5"/>
  <c r="U160" i="5"/>
  <c r="T160" i="5"/>
  <c r="S160" i="5"/>
  <c r="R160" i="5"/>
  <c r="Q160" i="5"/>
  <c r="M160" i="5"/>
  <c r="L160" i="5"/>
  <c r="K160" i="5"/>
  <c r="J160" i="5"/>
  <c r="I160" i="5"/>
  <c r="H160" i="5"/>
  <c r="G160" i="5"/>
  <c r="F160" i="5"/>
  <c r="E160" i="5"/>
  <c r="B160" i="5"/>
  <c r="Y159" i="5"/>
  <c r="X159" i="5"/>
  <c r="W159" i="5"/>
  <c r="V159" i="5"/>
  <c r="U159" i="5"/>
  <c r="T159" i="5"/>
  <c r="S159" i="5"/>
  <c r="R159" i="5"/>
  <c r="Q159" i="5"/>
  <c r="M159" i="5"/>
  <c r="L159" i="5"/>
  <c r="K159" i="5"/>
  <c r="J159" i="5"/>
  <c r="I159" i="5"/>
  <c r="H159" i="5"/>
  <c r="G159" i="5"/>
  <c r="F159" i="5"/>
  <c r="E159" i="5"/>
  <c r="B159" i="5"/>
  <c r="Y158" i="5"/>
  <c r="X158" i="5"/>
  <c r="W158" i="5"/>
  <c r="V158" i="5"/>
  <c r="U158" i="5"/>
  <c r="T158" i="5"/>
  <c r="S158" i="5"/>
  <c r="R158" i="5"/>
  <c r="Q158" i="5"/>
  <c r="M158" i="5"/>
  <c r="L158" i="5"/>
  <c r="K158" i="5"/>
  <c r="J158" i="5"/>
  <c r="I158" i="5"/>
  <c r="H158" i="5"/>
  <c r="G158" i="5"/>
  <c r="F158" i="5"/>
  <c r="E158" i="5"/>
  <c r="B158" i="5"/>
  <c r="Y157" i="5"/>
  <c r="X157" i="5"/>
  <c r="W157" i="5"/>
  <c r="V157" i="5"/>
  <c r="U157" i="5"/>
  <c r="T157" i="5"/>
  <c r="S157" i="5"/>
  <c r="R157" i="5"/>
  <c r="Q157" i="5"/>
  <c r="M157" i="5"/>
  <c r="L157" i="5"/>
  <c r="K157" i="5"/>
  <c r="J157" i="5"/>
  <c r="I157" i="5"/>
  <c r="H157" i="5"/>
  <c r="G157" i="5"/>
  <c r="F157" i="5"/>
  <c r="E157" i="5"/>
  <c r="B157" i="5"/>
  <c r="Y156" i="5"/>
  <c r="X156" i="5"/>
  <c r="W156" i="5"/>
  <c r="V156" i="5"/>
  <c r="U156" i="5"/>
  <c r="T156" i="5"/>
  <c r="S156" i="5"/>
  <c r="R156" i="5"/>
  <c r="Q156" i="5"/>
  <c r="M156" i="5"/>
  <c r="L156" i="5"/>
  <c r="K156" i="5"/>
  <c r="J156" i="5"/>
  <c r="I156" i="5"/>
  <c r="H156" i="5"/>
  <c r="G156" i="5"/>
  <c r="F156" i="5"/>
  <c r="E156" i="5"/>
  <c r="B156" i="5"/>
  <c r="Y155" i="5"/>
  <c r="X155" i="5"/>
  <c r="W155" i="5"/>
  <c r="V155" i="5"/>
  <c r="U155" i="5"/>
  <c r="T155" i="5"/>
  <c r="S155" i="5"/>
  <c r="R155" i="5"/>
  <c r="Q155" i="5"/>
  <c r="M155" i="5"/>
  <c r="L155" i="5"/>
  <c r="K155" i="5"/>
  <c r="J155" i="5"/>
  <c r="I155" i="5"/>
  <c r="H155" i="5"/>
  <c r="G155" i="5"/>
  <c r="F155" i="5"/>
  <c r="E155" i="5"/>
  <c r="B155" i="5"/>
  <c r="Y154" i="5"/>
  <c r="X154" i="5"/>
  <c r="W154" i="5"/>
  <c r="V154" i="5"/>
  <c r="U154" i="5"/>
  <c r="T154" i="5"/>
  <c r="S154" i="5"/>
  <c r="R154" i="5"/>
  <c r="Q154" i="5"/>
  <c r="M154" i="5"/>
  <c r="L154" i="5"/>
  <c r="K154" i="5"/>
  <c r="J154" i="5"/>
  <c r="I154" i="5"/>
  <c r="H154" i="5"/>
  <c r="G154" i="5"/>
  <c r="F154" i="5"/>
  <c r="E154" i="5"/>
  <c r="B154" i="5"/>
  <c r="Y153" i="5"/>
  <c r="X153" i="5"/>
  <c r="W153" i="5"/>
  <c r="V153" i="5"/>
  <c r="U153" i="5"/>
  <c r="T153" i="5"/>
  <c r="S153" i="5"/>
  <c r="R153" i="5"/>
  <c r="Q153" i="5"/>
  <c r="M153" i="5"/>
  <c r="L153" i="5"/>
  <c r="K153" i="5"/>
  <c r="J153" i="5"/>
  <c r="I153" i="5"/>
  <c r="H153" i="5"/>
  <c r="G153" i="5"/>
  <c r="F153" i="5"/>
  <c r="E153" i="5"/>
  <c r="B153" i="5"/>
  <c r="Y152" i="5"/>
  <c r="X152" i="5"/>
  <c r="W152" i="5"/>
  <c r="V152" i="5"/>
  <c r="U152" i="5"/>
  <c r="T152" i="5"/>
  <c r="S152" i="5"/>
  <c r="R152" i="5"/>
  <c r="Q152" i="5"/>
  <c r="M152" i="5"/>
  <c r="L152" i="5"/>
  <c r="K152" i="5"/>
  <c r="J152" i="5"/>
  <c r="I152" i="5"/>
  <c r="H152" i="5"/>
  <c r="G152" i="5"/>
  <c r="F152" i="5"/>
  <c r="E152" i="5"/>
  <c r="B152" i="5"/>
  <c r="Y151" i="5"/>
  <c r="X151" i="5"/>
  <c r="W151" i="5"/>
  <c r="V151" i="5"/>
  <c r="U151" i="5"/>
  <c r="T151" i="5"/>
  <c r="S151" i="5"/>
  <c r="R151" i="5"/>
  <c r="Q151" i="5"/>
  <c r="M151" i="5"/>
  <c r="L151" i="5"/>
  <c r="K151" i="5"/>
  <c r="J151" i="5"/>
  <c r="I151" i="5"/>
  <c r="H151" i="5"/>
  <c r="G151" i="5"/>
  <c r="F151" i="5"/>
  <c r="E151" i="5"/>
  <c r="B151" i="5"/>
  <c r="Y150" i="5"/>
  <c r="X150" i="5"/>
  <c r="W150" i="5"/>
  <c r="V150" i="5"/>
  <c r="U150" i="5"/>
  <c r="T150" i="5"/>
  <c r="S150" i="5"/>
  <c r="R150" i="5"/>
  <c r="Q150" i="5"/>
  <c r="M150" i="5"/>
  <c r="L150" i="5"/>
  <c r="K150" i="5"/>
  <c r="J150" i="5"/>
  <c r="I150" i="5"/>
  <c r="H150" i="5"/>
  <c r="G150" i="5"/>
  <c r="F150" i="5"/>
  <c r="E150" i="5"/>
  <c r="B150" i="5"/>
  <c r="Y149" i="5"/>
  <c r="X149" i="5"/>
  <c r="W149" i="5"/>
  <c r="V149" i="5"/>
  <c r="U149" i="5"/>
  <c r="T149" i="5"/>
  <c r="S149" i="5"/>
  <c r="R149" i="5"/>
  <c r="Q149" i="5"/>
  <c r="M149" i="5"/>
  <c r="L149" i="5"/>
  <c r="K149" i="5"/>
  <c r="J149" i="5"/>
  <c r="I149" i="5"/>
  <c r="H149" i="5"/>
  <c r="G149" i="5"/>
  <c r="F149" i="5"/>
  <c r="E149" i="5"/>
  <c r="B149" i="5"/>
  <c r="Y148" i="5"/>
  <c r="X148" i="5"/>
  <c r="W148" i="5"/>
  <c r="V148" i="5"/>
  <c r="U148" i="5"/>
  <c r="T148" i="5"/>
  <c r="S148" i="5"/>
  <c r="R148" i="5"/>
  <c r="Q148" i="5"/>
  <c r="M148" i="5"/>
  <c r="L148" i="5"/>
  <c r="K148" i="5"/>
  <c r="J148" i="5"/>
  <c r="I148" i="5"/>
  <c r="H148" i="5"/>
  <c r="G148" i="5"/>
  <c r="F148" i="5"/>
  <c r="E148" i="5"/>
  <c r="B148" i="5"/>
  <c r="Y147" i="5"/>
  <c r="X147" i="5"/>
  <c r="W147" i="5"/>
  <c r="V147" i="5"/>
  <c r="U147" i="5"/>
  <c r="T147" i="5"/>
  <c r="S147" i="5"/>
  <c r="R147" i="5"/>
  <c r="Q147" i="5"/>
  <c r="M147" i="5"/>
  <c r="L147" i="5"/>
  <c r="K147" i="5"/>
  <c r="J147" i="5"/>
  <c r="I147" i="5"/>
  <c r="H147" i="5"/>
  <c r="G147" i="5"/>
  <c r="F147" i="5"/>
  <c r="E147" i="5"/>
  <c r="B147" i="5"/>
  <c r="Y146" i="5"/>
  <c r="X146" i="5"/>
  <c r="W146" i="5"/>
  <c r="V146" i="5"/>
  <c r="U146" i="5"/>
  <c r="T146" i="5"/>
  <c r="S146" i="5"/>
  <c r="R146" i="5"/>
  <c r="Q146" i="5"/>
  <c r="M146" i="5"/>
  <c r="L146" i="5"/>
  <c r="K146" i="5"/>
  <c r="J146" i="5"/>
  <c r="I146" i="5"/>
  <c r="H146" i="5"/>
  <c r="G146" i="5"/>
  <c r="F146" i="5"/>
  <c r="E146" i="5"/>
  <c r="B146" i="5"/>
  <c r="Y145" i="5"/>
  <c r="X145" i="5"/>
  <c r="W145" i="5"/>
  <c r="V145" i="5"/>
  <c r="U145" i="5"/>
  <c r="T145" i="5"/>
  <c r="S145" i="5"/>
  <c r="R145" i="5"/>
  <c r="Q145" i="5"/>
  <c r="M145" i="5"/>
  <c r="L145" i="5"/>
  <c r="K145" i="5"/>
  <c r="J145" i="5"/>
  <c r="I145" i="5"/>
  <c r="H145" i="5"/>
  <c r="G145" i="5"/>
  <c r="F145" i="5"/>
  <c r="E145" i="5"/>
  <c r="B145" i="5"/>
  <c r="Y144" i="5"/>
  <c r="X144" i="5"/>
  <c r="W144" i="5"/>
  <c r="V144" i="5"/>
  <c r="U144" i="5"/>
  <c r="T144" i="5"/>
  <c r="S144" i="5"/>
  <c r="R144" i="5"/>
  <c r="Q144" i="5"/>
  <c r="M144" i="5"/>
  <c r="L144" i="5"/>
  <c r="K144" i="5"/>
  <c r="J144" i="5"/>
  <c r="I144" i="5"/>
  <c r="H144" i="5"/>
  <c r="G144" i="5"/>
  <c r="F144" i="5"/>
  <c r="E144" i="5"/>
  <c r="B144" i="5"/>
  <c r="Y143" i="5"/>
  <c r="X143" i="5"/>
  <c r="W143" i="5"/>
  <c r="V143" i="5"/>
  <c r="U143" i="5"/>
  <c r="T143" i="5"/>
  <c r="S143" i="5"/>
  <c r="R143" i="5"/>
  <c r="Q143" i="5"/>
  <c r="M143" i="5"/>
  <c r="L143" i="5"/>
  <c r="K143" i="5"/>
  <c r="J143" i="5"/>
  <c r="I143" i="5"/>
  <c r="H143" i="5"/>
  <c r="G143" i="5"/>
  <c r="F143" i="5"/>
  <c r="E143" i="5"/>
  <c r="B143" i="5"/>
  <c r="Y142" i="5"/>
  <c r="X142" i="5"/>
  <c r="W142" i="5"/>
  <c r="V142" i="5"/>
  <c r="U142" i="5"/>
  <c r="T142" i="5"/>
  <c r="S142" i="5"/>
  <c r="R142" i="5"/>
  <c r="Q142" i="5"/>
  <c r="M142" i="5"/>
  <c r="L142" i="5"/>
  <c r="K142" i="5"/>
  <c r="J142" i="5"/>
  <c r="I142" i="5"/>
  <c r="H142" i="5"/>
  <c r="G142" i="5"/>
  <c r="F142" i="5"/>
  <c r="E142" i="5"/>
  <c r="B142" i="5"/>
  <c r="Y141" i="5"/>
  <c r="X141" i="5"/>
  <c r="W141" i="5"/>
  <c r="V141" i="5"/>
  <c r="U141" i="5"/>
  <c r="T141" i="5"/>
  <c r="S141" i="5"/>
  <c r="R141" i="5"/>
  <c r="Q141" i="5"/>
  <c r="M141" i="5"/>
  <c r="L141" i="5"/>
  <c r="K141" i="5"/>
  <c r="J141" i="5"/>
  <c r="I141" i="5"/>
  <c r="H141" i="5"/>
  <c r="G141" i="5"/>
  <c r="F141" i="5"/>
  <c r="E141" i="5"/>
  <c r="B141" i="5"/>
  <c r="Y140" i="5"/>
  <c r="X140" i="5"/>
  <c r="W140" i="5"/>
  <c r="V140" i="5"/>
  <c r="U140" i="5"/>
  <c r="T140" i="5"/>
  <c r="S140" i="5"/>
  <c r="R140" i="5"/>
  <c r="Q140" i="5"/>
  <c r="M140" i="5"/>
  <c r="L140" i="5"/>
  <c r="K140" i="5"/>
  <c r="J140" i="5"/>
  <c r="I140" i="5"/>
  <c r="H140" i="5"/>
  <c r="G140" i="5"/>
  <c r="F140" i="5"/>
  <c r="E140" i="5"/>
  <c r="B140" i="5"/>
  <c r="Y139" i="5"/>
  <c r="X139" i="5"/>
  <c r="W139" i="5"/>
  <c r="V139" i="5"/>
  <c r="U139" i="5"/>
  <c r="T139" i="5"/>
  <c r="S139" i="5"/>
  <c r="R139" i="5"/>
  <c r="Q139" i="5"/>
  <c r="M139" i="5"/>
  <c r="L139" i="5"/>
  <c r="K139" i="5"/>
  <c r="J139" i="5"/>
  <c r="I139" i="5"/>
  <c r="H139" i="5"/>
  <c r="G139" i="5"/>
  <c r="F139" i="5"/>
  <c r="E139" i="5"/>
  <c r="B139" i="5"/>
  <c r="Y138" i="5"/>
  <c r="X138" i="5"/>
  <c r="W138" i="5"/>
  <c r="V138" i="5"/>
  <c r="U138" i="5"/>
  <c r="T138" i="5"/>
  <c r="S138" i="5"/>
  <c r="R138" i="5"/>
  <c r="Q138" i="5"/>
  <c r="M138" i="5"/>
  <c r="L138" i="5"/>
  <c r="K138" i="5"/>
  <c r="J138" i="5"/>
  <c r="I138" i="5"/>
  <c r="H138" i="5"/>
  <c r="G138" i="5"/>
  <c r="F138" i="5"/>
  <c r="E138" i="5"/>
  <c r="B138" i="5"/>
  <c r="Y137" i="5"/>
  <c r="X137" i="5"/>
  <c r="W137" i="5"/>
  <c r="V137" i="5"/>
  <c r="U137" i="5"/>
  <c r="T137" i="5"/>
  <c r="S137" i="5"/>
  <c r="R137" i="5"/>
  <c r="Q137" i="5"/>
  <c r="M137" i="5"/>
  <c r="L137" i="5"/>
  <c r="K137" i="5"/>
  <c r="J137" i="5"/>
  <c r="I137" i="5"/>
  <c r="H137" i="5"/>
  <c r="G137" i="5"/>
  <c r="F137" i="5"/>
  <c r="E137" i="5"/>
  <c r="B137" i="5"/>
  <c r="Y136" i="5"/>
  <c r="X136" i="5"/>
  <c r="W136" i="5"/>
  <c r="V136" i="5"/>
  <c r="U136" i="5"/>
  <c r="T136" i="5"/>
  <c r="S136" i="5"/>
  <c r="R136" i="5"/>
  <c r="Q136" i="5"/>
  <c r="M136" i="5"/>
  <c r="L136" i="5"/>
  <c r="K136" i="5"/>
  <c r="J136" i="5"/>
  <c r="I136" i="5"/>
  <c r="H136" i="5"/>
  <c r="G136" i="5"/>
  <c r="F136" i="5"/>
  <c r="E136" i="5"/>
  <c r="B136" i="5"/>
  <c r="Y135" i="5"/>
  <c r="X135" i="5"/>
  <c r="W135" i="5"/>
  <c r="V135" i="5"/>
  <c r="U135" i="5"/>
  <c r="T135" i="5"/>
  <c r="S135" i="5"/>
  <c r="R135" i="5"/>
  <c r="Q135" i="5"/>
  <c r="M135" i="5"/>
  <c r="L135" i="5"/>
  <c r="K135" i="5"/>
  <c r="J135" i="5"/>
  <c r="I135" i="5"/>
  <c r="H135" i="5"/>
  <c r="G135" i="5"/>
  <c r="F135" i="5"/>
  <c r="E135" i="5"/>
  <c r="B135" i="5"/>
  <c r="Y134" i="5"/>
  <c r="X134" i="5"/>
  <c r="W134" i="5"/>
  <c r="V134" i="5"/>
  <c r="U134" i="5"/>
  <c r="T134" i="5"/>
  <c r="S134" i="5"/>
  <c r="R134" i="5"/>
  <c r="Q134" i="5"/>
  <c r="M134" i="5"/>
  <c r="L134" i="5"/>
  <c r="K134" i="5"/>
  <c r="J134" i="5"/>
  <c r="I134" i="5"/>
  <c r="H134" i="5"/>
  <c r="G134" i="5"/>
  <c r="F134" i="5"/>
  <c r="E134" i="5"/>
  <c r="B134" i="5"/>
  <c r="Y133" i="5"/>
  <c r="X133" i="5"/>
  <c r="W133" i="5"/>
  <c r="V133" i="5"/>
  <c r="U133" i="5"/>
  <c r="T133" i="5"/>
  <c r="S133" i="5"/>
  <c r="R133" i="5"/>
  <c r="Q133" i="5"/>
  <c r="M133" i="5"/>
  <c r="L133" i="5"/>
  <c r="K133" i="5"/>
  <c r="J133" i="5"/>
  <c r="I133" i="5"/>
  <c r="H133" i="5"/>
  <c r="G133" i="5"/>
  <c r="F133" i="5"/>
  <c r="E133" i="5"/>
  <c r="B133" i="5"/>
  <c r="Y132" i="5"/>
  <c r="X132" i="5"/>
  <c r="W132" i="5"/>
  <c r="V132" i="5"/>
  <c r="U132" i="5"/>
  <c r="T132" i="5"/>
  <c r="S132" i="5"/>
  <c r="R132" i="5"/>
  <c r="Q132" i="5"/>
  <c r="M132" i="5"/>
  <c r="L132" i="5"/>
  <c r="K132" i="5"/>
  <c r="J132" i="5"/>
  <c r="I132" i="5"/>
  <c r="H132" i="5"/>
  <c r="G132" i="5"/>
  <c r="F132" i="5"/>
  <c r="E132" i="5"/>
  <c r="B132" i="5"/>
  <c r="Y131" i="5"/>
  <c r="X131" i="5"/>
  <c r="W131" i="5"/>
  <c r="V131" i="5"/>
  <c r="U131" i="5"/>
  <c r="T131" i="5"/>
  <c r="S131" i="5"/>
  <c r="R131" i="5"/>
  <c r="Q131" i="5"/>
  <c r="M131" i="5"/>
  <c r="L131" i="5"/>
  <c r="K131" i="5"/>
  <c r="J131" i="5"/>
  <c r="I131" i="5"/>
  <c r="H131" i="5"/>
  <c r="G131" i="5"/>
  <c r="F131" i="5"/>
  <c r="E131" i="5"/>
  <c r="B131" i="5"/>
  <c r="Y130" i="5"/>
  <c r="X130" i="5"/>
  <c r="W130" i="5"/>
  <c r="V130" i="5"/>
  <c r="U130" i="5"/>
  <c r="T130" i="5"/>
  <c r="S130" i="5"/>
  <c r="R130" i="5"/>
  <c r="Q130" i="5"/>
  <c r="M130" i="5"/>
  <c r="L130" i="5"/>
  <c r="K130" i="5"/>
  <c r="J130" i="5"/>
  <c r="I130" i="5"/>
  <c r="H130" i="5"/>
  <c r="G130" i="5"/>
  <c r="F130" i="5"/>
  <c r="E130" i="5"/>
  <c r="B130" i="5"/>
  <c r="Y129" i="5"/>
  <c r="X129" i="5"/>
  <c r="W129" i="5"/>
  <c r="V129" i="5"/>
  <c r="U129" i="5"/>
  <c r="T129" i="5"/>
  <c r="S129" i="5"/>
  <c r="R129" i="5"/>
  <c r="Q129" i="5"/>
  <c r="M129" i="5"/>
  <c r="L129" i="5"/>
  <c r="K129" i="5"/>
  <c r="J129" i="5"/>
  <c r="I129" i="5"/>
  <c r="H129" i="5"/>
  <c r="G129" i="5"/>
  <c r="F129" i="5"/>
  <c r="E129" i="5"/>
  <c r="B129" i="5"/>
  <c r="Y128" i="5"/>
  <c r="X128" i="5"/>
  <c r="W128" i="5"/>
  <c r="V128" i="5"/>
  <c r="U128" i="5"/>
  <c r="T128" i="5"/>
  <c r="S128" i="5"/>
  <c r="R128" i="5"/>
  <c r="Q128" i="5"/>
  <c r="M128" i="5"/>
  <c r="L128" i="5"/>
  <c r="K128" i="5"/>
  <c r="J128" i="5"/>
  <c r="I128" i="5"/>
  <c r="H128" i="5"/>
  <c r="G128" i="5"/>
  <c r="F128" i="5"/>
  <c r="E128" i="5"/>
  <c r="B128" i="5"/>
  <c r="Y127" i="5"/>
  <c r="X127" i="5"/>
  <c r="W127" i="5"/>
  <c r="V127" i="5"/>
  <c r="U127" i="5"/>
  <c r="T127" i="5"/>
  <c r="S127" i="5"/>
  <c r="R127" i="5"/>
  <c r="Q127" i="5"/>
  <c r="M127" i="5"/>
  <c r="L127" i="5"/>
  <c r="K127" i="5"/>
  <c r="J127" i="5"/>
  <c r="I127" i="5"/>
  <c r="H127" i="5"/>
  <c r="G127" i="5"/>
  <c r="F127" i="5"/>
  <c r="E127" i="5"/>
  <c r="B127" i="5"/>
  <c r="Y126" i="5"/>
  <c r="X126" i="5"/>
  <c r="W126" i="5"/>
  <c r="V126" i="5"/>
  <c r="U126" i="5"/>
  <c r="T126" i="5"/>
  <c r="S126" i="5"/>
  <c r="R126" i="5"/>
  <c r="Q126" i="5"/>
  <c r="M126" i="5"/>
  <c r="L126" i="5"/>
  <c r="K126" i="5"/>
  <c r="J126" i="5"/>
  <c r="I126" i="5"/>
  <c r="H126" i="5"/>
  <c r="G126" i="5"/>
  <c r="F126" i="5"/>
  <c r="E126" i="5"/>
  <c r="B126" i="5"/>
  <c r="Y125" i="5"/>
  <c r="X125" i="5"/>
  <c r="W125" i="5"/>
  <c r="V125" i="5"/>
  <c r="U125" i="5"/>
  <c r="T125" i="5"/>
  <c r="S125" i="5"/>
  <c r="R125" i="5"/>
  <c r="Q125" i="5"/>
  <c r="M125" i="5"/>
  <c r="L125" i="5"/>
  <c r="K125" i="5"/>
  <c r="J125" i="5"/>
  <c r="I125" i="5"/>
  <c r="H125" i="5"/>
  <c r="G125" i="5"/>
  <c r="F125" i="5"/>
  <c r="E125" i="5"/>
  <c r="B125" i="5"/>
  <c r="Y124" i="5"/>
  <c r="X124" i="5"/>
  <c r="W124" i="5"/>
  <c r="V124" i="5"/>
  <c r="U124" i="5"/>
  <c r="T124" i="5"/>
  <c r="S124" i="5"/>
  <c r="R124" i="5"/>
  <c r="Q124" i="5"/>
  <c r="M124" i="5"/>
  <c r="L124" i="5"/>
  <c r="K124" i="5"/>
  <c r="J124" i="5"/>
  <c r="I124" i="5"/>
  <c r="H124" i="5"/>
  <c r="G124" i="5"/>
  <c r="F124" i="5"/>
  <c r="E124" i="5"/>
  <c r="B124" i="5"/>
  <c r="Y123" i="5"/>
  <c r="X123" i="5"/>
  <c r="W123" i="5"/>
  <c r="V123" i="5"/>
  <c r="U123" i="5"/>
  <c r="T123" i="5"/>
  <c r="S123" i="5"/>
  <c r="R123" i="5"/>
  <c r="Q123" i="5"/>
  <c r="M123" i="5"/>
  <c r="L123" i="5"/>
  <c r="K123" i="5"/>
  <c r="J123" i="5"/>
  <c r="I123" i="5"/>
  <c r="H123" i="5"/>
  <c r="G123" i="5"/>
  <c r="F123" i="5"/>
  <c r="E123" i="5"/>
  <c r="B123" i="5"/>
  <c r="Y122" i="5"/>
  <c r="X122" i="5"/>
  <c r="W122" i="5"/>
  <c r="V122" i="5"/>
  <c r="U122" i="5"/>
  <c r="T122" i="5"/>
  <c r="S122" i="5"/>
  <c r="R122" i="5"/>
  <c r="Q122" i="5"/>
  <c r="M122" i="5"/>
  <c r="L122" i="5"/>
  <c r="K122" i="5"/>
  <c r="J122" i="5"/>
  <c r="I122" i="5"/>
  <c r="H122" i="5"/>
  <c r="G122" i="5"/>
  <c r="F122" i="5"/>
  <c r="E122" i="5"/>
  <c r="B122" i="5"/>
  <c r="Y121" i="5"/>
  <c r="X121" i="5"/>
  <c r="W121" i="5"/>
  <c r="V121" i="5"/>
  <c r="U121" i="5"/>
  <c r="T121" i="5"/>
  <c r="S121" i="5"/>
  <c r="R121" i="5"/>
  <c r="Q121" i="5"/>
  <c r="M121" i="5"/>
  <c r="L121" i="5"/>
  <c r="K121" i="5"/>
  <c r="J121" i="5"/>
  <c r="I121" i="5"/>
  <c r="H121" i="5"/>
  <c r="G121" i="5"/>
  <c r="F121" i="5"/>
  <c r="E121" i="5"/>
  <c r="B121" i="5"/>
  <c r="Y120" i="5"/>
  <c r="X120" i="5"/>
  <c r="W120" i="5"/>
  <c r="V120" i="5"/>
  <c r="U120" i="5"/>
  <c r="T120" i="5"/>
  <c r="S120" i="5"/>
  <c r="R120" i="5"/>
  <c r="Q120" i="5"/>
  <c r="M120" i="5"/>
  <c r="L120" i="5"/>
  <c r="K120" i="5"/>
  <c r="J120" i="5"/>
  <c r="I120" i="5"/>
  <c r="H120" i="5"/>
  <c r="G120" i="5"/>
  <c r="F120" i="5"/>
  <c r="E120" i="5"/>
  <c r="B120" i="5"/>
  <c r="Y119" i="5"/>
  <c r="X119" i="5"/>
  <c r="W119" i="5"/>
  <c r="V119" i="5"/>
  <c r="U119" i="5"/>
  <c r="T119" i="5"/>
  <c r="S119" i="5"/>
  <c r="R119" i="5"/>
  <c r="Q119" i="5"/>
  <c r="M119" i="5"/>
  <c r="L119" i="5"/>
  <c r="K119" i="5"/>
  <c r="J119" i="5"/>
  <c r="I119" i="5"/>
  <c r="H119" i="5"/>
  <c r="G119" i="5"/>
  <c r="F119" i="5"/>
  <c r="E119" i="5"/>
  <c r="B119" i="5"/>
  <c r="Y118" i="5"/>
  <c r="X118" i="5"/>
  <c r="W118" i="5"/>
  <c r="V118" i="5"/>
  <c r="U118" i="5"/>
  <c r="T118" i="5"/>
  <c r="S118" i="5"/>
  <c r="R118" i="5"/>
  <c r="Q118" i="5"/>
  <c r="M118" i="5"/>
  <c r="L118" i="5"/>
  <c r="K118" i="5"/>
  <c r="J118" i="5"/>
  <c r="I118" i="5"/>
  <c r="H118" i="5"/>
  <c r="G118" i="5"/>
  <c r="F118" i="5"/>
  <c r="E118" i="5"/>
  <c r="B118" i="5"/>
  <c r="Y117" i="5"/>
  <c r="X117" i="5"/>
  <c r="W117" i="5"/>
  <c r="V117" i="5"/>
  <c r="U117" i="5"/>
  <c r="T117" i="5"/>
  <c r="S117" i="5"/>
  <c r="R117" i="5"/>
  <c r="Q117" i="5"/>
  <c r="M117" i="5"/>
  <c r="L117" i="5"/>
  <c r="K117" i="5"/>
  <c r="J117" i="5"/>
  <c r="I117" i="5"/>
  <c r="H117" i="5"/>
  <c r="G117" i="5"/>
  <c r="F117" i="5"/>
  <c r="E117" i="5"/>
  <c r="B117" i="5"/>
  <c r="Y116" i="5"/>
  <c r="X116" i="5"/>
  <c r="W116" i="5"/>
  <c r="V116" i="5"/>
  <c r="U116" i="5"/>
  <c r="T116" i="5"/>
  <c r="S116" i="5"/>
  <c r="R116" i="5"/>
  <c r="Q116" i="5"/>
  <c r="M116" i="5"/>
  <c r="L116" i="5"/>
  <c r="K116" i="5"/>
  <c r="J116" i="5"/>
  <c r="I116" i="5"/>
  <c r="H116" i="5"/>
  <c r="G116" i="5"/>
  <c r="F116" i="5"/>
  <c r="E116" i="5"/>
  <c r="B116" i="5"/>
  <c r="Y115" i="5"/>
  <c r="X115" i="5"/>
  <c r="W115" i="5"/>
  <c r="V115" i="5"/>
  <c r="U115" i="5"/>
  <c r="T115" i="5"/>
  <c r="S115" i="5"/>
  <c r="R115" i="5"/>
  <c r="Q115" i="5"/>
  <c r="M115" i="5"/>
  <c r="L115" i="5"/>
  <c r="K115" i="5"/>
  <c r="J115" i="5"/>
  <c r="I115" i="5"/>
  <c r="H115" i="5"/>
  <c r="G115" i="5"/>
  <c r="F115" i="5"/>
  <c r="E115" i="5"/>
  <c r="B115" i="5"/>
  <c r="Y114" i="5"/>
  <c r="X114" i="5"/>
  <c r="W114" i="5"/>
  <c r="V114" i="5"/>
  <c r="U114" i="5"/>
  <c r="T114" i="5"/>
  <c r="S114" i="5"/>
  <c r="R114" i="5"/>
  <c r="Q114" i="5"/>
  <c r="M114" i="5"/>
  <c r="L114" i="5"/>
  <c r="K114" i="5"/>
  <c r="J114" i="5"/>
  <c r="I114" i="5"/>
  <c r="H114" i="5"/>
  <c r="G114" i="5"/>
  <c r="F114" i="5"/>
  <c r="E114" i="5"/>
  <c r="B114" i="5"/>
  <c r="Y113" i="5"/>
  <c r="X113" i="5"/>
  <c r="W113" i="5"/>
  <c r="V113" i="5"/>
  <c r="U113" i="5"/>
  <c r="T113" i="5"/>
  <c r="S113" i="5"/>
  <c r="R113" i="5"/>
  <c r="Q113" i="5"/>
  <c r="M113" i="5"/>
  <c r="L113" i="5"/>
  <c r="K113" i="5"/>
  <c r="J113" i="5"/>
  <c r="I113" i="5"/>
  <c r="H113" i="5"/>
  <c r="G113" i="5"/>
  <c r="F113" i="5"/>
  <c r="E113" i="5"/>
  <c r="B113" i="5"/>
  <c r="Y112" i="5"/>
  <c r="X112" i="5"/>
  <c r="W112" i="5"/>
  <c r="V112" i="5"/>
  <c r="U112" i="5"/>
  <c r="T112" i="5"/>
  <c r="S112" i="5"/>
  <c r="R112" i="5"/>
  <c r="Q112" i="5"/>
  <c r="M112" i="5"/>
  <c r="L112" i="5"/>
  <c r="K112" i="5"/>
  <c r="J112" i="5"/>
  <c r="I112" i="5"/>
  <c r="H112" i="5"/>
  <c r="G112" i="5"/>
  <c r="F112" i="5"/>
  <c r="E112" i="5"/>
  <c r="B112" i="5"/>
  <c r="Y111" i="5"/>
  <c r="X111" i="5"/>
  <c r="W111" i="5"/>
  <c r="V111" i="5"/>
  <c r="U111" i="5"/>
  <c r="T111" i="5"/>
  <c r="S111" i="5"/>
  <c r="R111" i="5"/>
  <c r="Q111" i="5"/>
  <c r="M111" i="5"/>
  <c r="L111" i="5"/>
  <c r="K111" i="5"/>
  <c r="J111" i="5"/>
  <c r="I111" i="5"/>
  <c r="H111" i="5"/>
  <c r="G111" i="5"/>
  <c r="F111" i="5"/>
  <c r="E111" i="5"/>
  <c r="B111" i="5"/>
  <c r="Y110" i="5"/>
  <c r="X110" i="5"/>
  <c r="W110" i="5"/>
  <c r="V110" i="5"/>
  <c r="U110" i="5"/>
  <c r="T110" i="5"/>
  <c r="S110" i="5"/>
  <c r="R110" i="5"/>
  <c r="Q110" i="5"/>
  <c r="M110" i="5"/>
  <c r="L110" i="5"/>
  <c r="K110" i="5"/>
  <c r="J110" i="5"/>
  <c r="I110" i="5"/>
  <c r="H110" i="5"/>
  <c r="G110" i="5"/>
  <c r="F110" i="5"/>
  <c r="E110" i="5"/>
  <c r="B110" i="5"/>
  <c r="Y109" i="5"/>
  <c r="X109" i="5"/>
  <c r="W109" i="5"/>
  <c r="V109" i="5"/>
  <c r="U109" i="5"/>
  <c r="T109" i="5"/>
  <c r="S109" i="5"/>
  <c r="R109" i="5"/>
  <c r="Q109" i="5"/>
  <c r="M109" i="5"/>
  <c r="L109" i="5"/>
  <c r="K109" i="5"/>
  <c r="J109" i="5"/>
  <c r="I109" i="5"/>
  <c r="H109" i="5"/>
  <c r="G109" i="5"/>
  <c r="F109" i="5"/>
  <c r="E109" i="5"/>
  <c r="B109" i="5"/>
  <c r="Y108" i="5"/>
  <c r="X108" i="5"/>
  <c r="W108" i="5"/>
  <c r="V108" i="5"/>
  <c r="U108" i="5"/>
  <c r="T108" i="5"/>
  <c r="S108" i="5"/>
  <c r="R108" i="5"/>
  <c r="Q108" i="5"/>
  <c r="M108" i="5"/>
  <c r="L108" i="5"/>
  <c r="K108" i="5"/>
  <c r="J108" i="5"/>
  <c r="I108" i="5"/>
  <c r="H108" i="5"/>
  <c r="G108" i="5"/>
  <c r="F108" i="5"/>
  <c r="E108" i="5"/>
  <c r="B108" i="5"/>
  <c r="Y107" i="5"/>
  <c r="X107" i="5"/>
  <c r="W107" i="5"/>
  <c r="V107" i="5"/>
  <c r="U107" i="5"/>
  <c r="T107" i="5"/>
  <c r="S107" i="5"/>
  <c r="R107" i="5"/>
  <c r="Q107" i="5"/>
  <c r="M107" i="5"/>
  <c r="L107" i="5"/>
  <c r="K107" i="5"/>
  <c r="J107" i="5"/>
  <c r="I107" i="5"/>
  <c r="H107" i="5"/>
  <c r="G107" i="5"/>
  <c r="F107" i="5"/>
  <c r="E107" i="5"/>
  <c r="B107" i="5"/>
  <c r="Y106" i="5"/>
  <c r="X106" i="5"/>
  <c r="W106" i="5"/>
  <c r="V106" i="5"/>
  <c r="U106" i="5"/>
  <c r="T106" i="5"/>
  <c r="S106" i="5"/>
  <c r="R106" i="5"/>
  <c r="Q106" i="5"/>
  <c r="M106" i="5"/>
  <c r="L106" i="5"/>
  <c r="K106" i="5"/>
  <c r="J106" i="5"/>
  <c r="I106" i="5"/>
  <c r="H106" i="5"/>
  <c r="G106" i="5"/>
  <c r="F106" i="5"/>
  <c r="E106" i="5"/>
  <c r="B106" i="5"/>
  <c r="Y105" i="5"/>
  <c r="X105" i="5"/>
  <c r="W105" i="5"/>
  <c r="V105" i="5"/>
  <c r="U105" i="5"/>
  <c r="T105" i="5"/>
  <c r="S105" i="5"/>
  <c r="R105" i="5"/>
  <c r="Q105" i="5"/>
  <c r="M105" i="5"/>
  <c r="L105" i="5"/>
  <c r="K105" i="5"/>
  <c r="J105" i="5"/>
  <c r="I105" i="5"/>
  <c r="H105" i="5"/>
  <c r="G105" i="5"/>
  <c r="F105" i="5"/>
  <c r="E105" i="5"/>
  <c r="B105" i="5"/>
  <c r="Y104" i="5"/>
  <c r="X104" i="5"/>
  <c r="W104" i="5"/>
  <c r="V104" i="5"/>
  <c r="U104" i="5"/>
  <c r="T104" i="5"/>
  <c r="S104" i="5"/>
  <c r="R104" i="5"/>
  <c r="Q104" i="5"/>
  <c r="M104" i="5"/>
  <c r="L104" i="5"/>
  <c r="K104" i="5"/>
  <c r="J104" i="5"/>
  <c r="I104" i="5"/>
  <c r="H104" i="5"/>
  <c r="G104" i="5"/>
  <c r="F104" i="5"/>
  <c r="E104" i="5"/>
  <c r="B104" i="5"/>
  <c r="Y103" i="5"/>
  <c r="X103" i="5"/>
  <c r="W103" i="5"/>
  <c r="V103" i="5"/>
  <c r="U103" i="5"/>
  <c r="T103" i="5"/>
  <c r="S103" i="5"/>
  <c r="R103" i="5"/>
  <c r="Q103" i="5"/>
  <c r="M103" i="5"/>
  <c r="L103" i="5"/>
  <c r="K103" i="5"/>
  <c r="J103" i="5"/>
  <c r="I103" i="5"/>
  <c r="H103" i="5"/>
  <c r="G103" i="5"/>
  <c r="F103" i="5"/>
  <c r="E103" i="5"/>
  <c r="B103" i="5"/>
  <c r="Y102" i="5"/>
  <c r="X102" i="5"/>
  <c r="W102" i="5"/>
  <c r="V102" i="5"/>
  <c r="U102" i="5"/>
  <c r="T102" i="5"/>
  <c r="S102" i="5"/>
  <c r="R102" i="5"/>
  <c r="Q102" i="5"/>
  <c r="M102" i="5"/>
  <c r="L102" i="5"/>
  <c r="K102" i="5"/>
  <c r="J102" i="5"/>
  <c r="I102" i="5"/>
  <c r="H102" i="5"/>
  <c r="G102" i="5"/>
  <c r="F102" i="5"/>
  <c r="E102" i="5"/>
  <c r="B102" i="5"/>
  <c r="Y101" i="5"/>
  <c r="X101" i="5"/>
  <c r="W101" i="5"/>
  <c r="V101" i="5"/>
  <c r="U101" i="5"/>
  <c r="T101" i="5"/>
  <c r="S101" i="5"/>
  <c r="R101" i="5"/>
  <c r="Q101" i="5"/>
  <c r="M101" i="5"/>
  <c r="L101" i="5"/>
  <c r="K101" i="5"/>
  <c r="J101" i="5"/>
  <c r="I101" i="5"/>
  <c r="H101" i="5"/>
  <c r="G101" i="5"/>
  <c r="F101" i="5"/>
  <c r="E101" i="5"/>
  <c r="B101" i="5"/>
  <c r="Y100" i="5"/>
  <c r="X100" i="5"/>
  <c r="W100" i="5"/>
  <c r="V100" i="5"/>
  <c r="U100" i="5"/>
  <c r="T100" i="5"/>
  <c r="S100" i="5"/>
  <c r="R100" i="5"/>
  <c r="Q100" i="5"/>
  <c r="M100" i="5"/>
  <c r="L100" i="5"/>
  <c r="K100" i="5"/>
  <c r="J100" i="5"/>
  <c r="I100" i="5"/>
  <c r="H100" i="5"/>
  <c r="G100" i="5"/>
  <c r="F100" i="5"/>
  <c r="E100" i="5"/>
  <c r="B100" i="5"/>
  <c r="Y99" i="5"/>
  <c r="X99" i="5"/>
  <c r="W99" i="5"/>
  <c r="V99" i="5"/>
  <c r="U99" i="5"/>
  <c r="T99" i="5"/>
  <c r="S99" i="5"/>
  <c r="R99" i="5"/>
  <c r="Q99" i="5"/>
  <c r="M99" i="5"/>
  <c r="L99" i="5"/>
  <c r="K99" i="5"/>
  <c r="J99" i="5"/>
  <c r="I99" i="5"/>
  <c r="H99" i="5"/>
  <c r="G99" i="5"/>
  <c r="F99" i="5"/>
  <c r="E99" i="5"/>
  <c r="B99" i="5"/>
  <c r="Y98" i="5"/>
  <c r="X98" i="5"/>
  <c r="W98" i="5"/>
  <c r="V98" i="5"/>
  <c r="U98" i="5"/>
  <c r="T98" i="5"/>
  <c r="S98" i="5"/>
  <c r="R98" i="5"/>
  <c r="Q98" i="5"/>
  <c r="M98" i="5"/>
  <c r="L98" i="5"/>
  <c r="K98" i="5"/>
  <c r="J98" i="5"/>
  <c r="I98" i="5"/>
  <c r="H98" i="5"/>
  <c r="G98" i="5"/>
  <c r="F98" i="5"/>
  <c r="E98" i="5"/>
  <c r="B98" i="5"/>
  <c r="Y97" i="5"/>
  <c r="X97" i="5"/>
  <c r="W97" i="5"/>
  <c r="V97" i="5"/>
  <c r="U97" i="5"/>
  <c r="T97" i="5"/>
  <c r="S97" i="5"/>
  <c r="R97" i="5"/>
  <c r="Q97" i="5"/>
  <c r="M97" i="5"/>
  <c r="L97" i="5"/>
  <c r="K97" i="5"/>
  <c r="J97" i="5"/>
  <c r="I97" i="5"/>
  <c r="H97" i="5"/>
  <c r="G97" i="5"/>
  <c r="F97" i="5"/>
  <c r="E97" i="5"/>
  <c r="B97" i="5"/>
  <c r="Y96" i="5"/>
  <c r="X96" i="5"/>
  <c r="W96" i="5"/>
  <c r="V96" i="5"/>
  <c r="U96" i="5"/>
  <c r="T96" i="5"/>
  <c r="S96" i="5"/>
  <c r="R96" i="5"/>
  <c r="Q96" i="5"/>
  <c r="M96" i="5"/>
  <c r="L96" i="5"/>
  <c r="K96" i="5"/>
  <c r="J96" i="5"/>
  <c r="I96" i="5"/>
  <c r="H96" i="5"/>
  <c r="G96" i="5"/>
  <c r="F96" i="5"/>
  <c r="E96" i="5"/>
  <c r="B96" i="5"/>
  <c r="Y95" i="5"/>
  <c r="X95" i="5"/>
  <c r="W95" i="5"/>
  <c r="V95" i="5"/>
  <c r="U95" i="5"/>
  <c r="T95" i="5"/>
  <c r="S95" i="5"/>
  <c r="R95" i="5"/>
  <c r="Q95" i="5"/>
  <c r="M95" i="5"/>
  <c r="L95" i="5"/>
  <c r="K95" i="5"/>
  <c r="J95" i="5"/>
  <c r="I95" i="5"/>
  <c r="H95" i="5"/>
  <c r="G95" i="5"/>
  <c r="F95" i="5"/>
  <c r="E95" i="5"/>
  <c r="B95" i="5"/>
  <c r="Y94" i="5"/>
  <c r="X94" i="5"/>
  <c r="W94" i="5"/>
  <c r="V94" i="5"/>
  <c r="U94" i="5"/>
  <c r="T94" i="5"/>
  <c r="S94" i="5"/>
  <c r="R94" i="5"/>
  <c r="Q94" i="5"/>
  <c r="M94" i="5"/>
  <c r="L94" i="5"/>
  <c r="K94" i="5"/>
  <c r="J94" i="5"/>
  <c r="I94" i="5"/>
  <c r="H94" i="5"/>
  <c r="G94" i="5"/>
  <c r="F94" i="5"/>
  <c r="E94" i="5"/>
  <c r="B94" i="5"/>
  <c r="Y93" i="5"/>
  <c r="X93" i="5"/>
  <c r="W93" i="5"/>
  <c r="V93" i="5"/>
  <c r="U93" i="5"/>
  <c r="T93" i="5"/>
  <c r="S93" i="5"/>
  <c r="R93" i="5"/>
  <c r="Q93" i="5"/>
  <c r="M93" i="5"/>
  <c r="L93" i="5"/>
  <c r="K93" i="5"/>
  <c r="J93" i="5"/>
  <c r="I93" i="5"/>
  <c r="H93" i="5"/>
  <c r="G93" i="5"/>
  <c r="F93" i="5"/>
  <c r="E93" i="5"/>
  <c r="B93" i="5"/>
  <c r="Y92" i="5"/>
  <c r="X92" i="5"/>
  <c r="W92" i="5"/>
  <c r="V92" i="5"/>
  <c r="U92" i="5"/>
  <c r="T92" i="5"/>
  <c r="S92" i="5"/>
  <c r="R92" i="5"/>
  <c r="Q92" i="5"/>
  <c r="M92" i="5"/>
  <c r="L92" i="5"/>
  <c r="K92" i="5"/>
  <c r="J92" i="5"/>
  <c r="I92" i="5"/>
  <c r="H92" i="5"/>
  <c r="G92" i="5"/>
  <c r="F92" i="5"/>
  <c r="E92" i="5"/>
  <c r="B92" i="5"/>
  <c r="Y91" i="5"/>
  <c r="X91" i="5"/>
  <c r="W91" i="5"/>
  <c r="V91" i="5"/>
  <c r="U91" i="5"/>
  <c r="T91" i="5"/>
  <c r="S91" i="5"/>
  <c r="R91" i="5"/>
  <c r="Q91" i="5"/>
  <c r="M91" i="5"/>
  <c r="L91" i="5"/>
  <c r="K91" i="5"/>
  <c r="J91" i="5"/>
  <c r="I91" i="5"/>
  <c r="H91" i="5"/>
  <c r="G91" i="5"/>
  <c r="F91" i="5"/>
  <c r="E91" i="5"/>
  <c r="B91" i="5"/>
  <c r="Y90" i="5"/>
  <c r="X90" i="5"/>
  <c r="W90" i="5"/>
  <c r="V90" i="5"/>
  <c r="U90" i="5"/>
  <c r="T90" i="5"/>
  <c r="S90" i="5"/>
  <c r="R90" i="5"/>
  <c r="Q90" i="5"/>
  <c r="M90" i="5"/>
  <c r="L90" i="5"/>
  <c r="K90" i="5"/>
  <c r="J90" i="5"/>
  <c r="I90" i="5"/>
  <c r="H90" i="5"/>
  <c r="G90" i="5"/>
  <c r="F90" i="5"/>
  <c r="E90" i="5"/>
  <c r="B90" i="5"/>
  <c r="Y89" i="5"/>
  <c r="X89" i="5"/>
  <c r="W89" i="5"/>
  <c r="V89" i="5"/>
  <c r="U89" i="5"/>
  <c r="T89" i="5"/>
  <c r="S89" i="5"/>
  <c r="R89" i="5"/>
  <c r="Q89" i="5"/>
  <c r="M89" i="5"/>
  <c r="L89" i="5"/>
  <c r="K89" i="5"/>
  <c r="J89" i="5"/>
  <c r="I89" i="5"/>
  <c r="H89" i="5"/>
  <c r="G89" i="5"/>
  <c r="F89" i="5"/>
  <c r="E89" i="5"/>
  <c r="B89" i="5"/>
  <c r="Y88" i="5"/>
  <c r="X88" i="5"/>
  <c r="W88" i="5"/>
  <c r="V88" i="5"/>
  <c r="U88" i="5"/>
  <c r="T88" i="5"/>
  <c r="S88" i="5"/>
  <c r="R88" i="5"/>
  <c r="Q88" i="5"/>
  <c r="M88" i="5"/>
  <c r="L88" i="5"/>
  <c r="K88" i="5"/>
  <c r="J88" i="5"/>
  <c r="I88" i="5"/>
  <c r="H88" i="5"/>
  <c r="G88" i="5"/>
  <c r="F88" i="5"/>
  <c r="E88" i="5"/>
  <c r="B88" i="5"/>
  <c r="Y87" i="5"/>
  <c r="X87" i="5"/>
  <c r="W87" i="5"/>
  <c r="V87" i="5"/>
  <c r="U87" i="5"/>
  <c r="T87" i="5"/>
  <c r="S87" i="5"/>
  <c r="R87" i="5"/>
  <c r="Q87" i="5"/>
  <c r="M87" i="5"/>
  <c r="L87" i="5"/>
  <c r="K87" i="5"/>
  <c r="J87" i="5"/>
  <c r="I87" i="5"/>
  <c r="H87" i="5"/>
  <c r="G87" i="5"/>
  <c r="F87" i="5"/>
  <c r="E87" i="5"/>
  <c r="B87" i="5"/>
  <c r="Y86" i="5"/>
  <c r="X86" i="5"/>
  <c r="W86" i="5"/>
  <c r="V86" i="5"/>
  <c r="U86" i="5"/>
  <c r="T86" i="5"/>
  <c r="S86" i="5"/>
  <c r="R86" i="5"/>
  <c r="Q86" i="5"/>
  <c r="M86" i="5"/>
  <c r="L86" i="5"/>
  <c r="K86" i="5"/>
  <c r="J86" i="5"/>
  <c r="I86" i="5"/>
  <c r="H86" i="5"/>
  <c r="G86" i="5"/>
  <c r="F86" i="5"/>
  <c r="E86" i="5"/>
  <c r="B86" i="5"/>
  <c r="Y85" i="5"/>
  <c r="X85" i="5"/>
  <c r="W85" i="5"/>
  <c r="V85" i="5"/>
  <c r="U85" i="5"/>
  <c r="T85" i="5"/>
  <c r="S85" i="5"/>
  <c r="R85" i="5"/>
  <c r="Q85" i="5"/>
  <c r="M85" i="5"/>
  <c r="L85" i="5"/>
  <c r="K85" i="5"/>
  <c r="J85" i="5"/>
  <c r="I85" i="5"/>
  <c r="H85" i="5"/>
  <c r="G85" i="5"/>
  <c r="F85" i="5"/>
  <c r="E85" i="5"/>
  <c r="B85" i="5"/>
  <c r="Y84" i="5"/>
  <c r="X84" i="5"/>
  <c r="W84" i="5"/>
  <c r="V84" i="5"/>
  <c r="U84" i="5"/>
  <c r="T84" i="5"/>
  <c r="S84" i="5"/>
  <c r="R84" i="5"/>
  <c r="Q84" i="5"/>
  <c r="M84" i="5"/>
  <c r="L84" i="5"/>
  <c r="K84" i="5"/>
  <c r="J84" i="5"/>
  <c r="I84" i="5"/>
  <c r="H84" i="5"/>
  <c r="G84" i="5"/>
  <c r="F84" i="5"/>
  <c r="E84" i="5"/>
  <c r="B84" i="5"/>
  <c r="Y83" i="5"/>
  <c r="X83" i="5"/>
  <c r="W83" i="5"/>
  <c r="V83" i="5"/>
  <c r="U83" i="5"/>
  <c r="T83" i="5"/>
  <c r="S83" i="5"/>
  <c r="R83" i="5"/>
  <c r="Q83" i="5"/>
  <c r="M83" i="5"/>
  <c r="L83" i="5"/>
  <c r="K83" i="5"/>
  <c r="J83" i="5"/>
  <c r="I83" i="5"/>
  <c r="H83" i="5"/>
  <c r="G83" i="5"/>
  <c r="F83" i="5"/>
  <c r="E83" i="5"/>
  <c r="B83" i="5"/>
  <c r="Y82" i="5"/>
  <c r="X82" i="5"/>
  <c r="W82" i="5"/>
  <c r="V82" i="5"/>
  <c r="U82" i="5"/>
  <c r="T82" i="5"/>
  <c r="S82" i="5"/>
  <c r="R82" i="5"/>
  <c r="Q82" i="5"/>
  <c r="M82" i="5"/>
  <c r="L82" i="5"/>
  <c r="K82" i="5"/>
  <c r="J82" i="5"/>
  <c r="I82" i="5"/>
  <c r="H82" i="5"/>
  <c r="G82" i="5"/>
  <c r="F82" i="5"/>
  <c r="E82" i="5"/>
  <c r="B82" i="5"/>
  <c r="Y81" i="5"/>
  <c r="X81" i="5"/>
  <c r="W81" i="5"/>
  <c r="V81" i="5"/>
  <c r="U81" i="5"/>
  <c r="T81" i="5"/>
  <c r="S81" i="5"/>
  <c r="R81" i="5"/>
  <c r="Q81" i="5"/>
  <c r="M81" i="5"/>
  <c r="L81" i="5"/>
  <c r="K81" i="5"/>
  <c r="J81" i="5"/>
  <c r="I81" i="5"/>
  <c r="H81" i="5"/>
  <c r="G81" i="5"/>
  <c r="F81" i="5"/>
  <c r="E81" i="5"/>
  <c r="B81" i="5"/>
  <c r="Y80" i="5"/>
  <c r="X80" i="5"/>
  <c r="W80" i="5"/>
  <c r="V80" i="5"/>
  <c r="U80" i="5"/>
  <c r="T80" i="5"/>
  <c r="S80" i="5"/>
  <c r="R80" i="5"/>
  <c r="Q80" i="5"/>
  <c r="M80" i="5"/>
  <c r="L80" i="5"/>
  <c r="K80" i="5"/>
  <c r="J80" i="5"/>
  <c r="I80" i="5"/>
  <c r="H80" i="5"/>
  <c r="G80" i="5"/>
  <c r="F80" i="5"/>
  <c r="E80" i="5"/>
  <c r="B80" i="5"/>
  <c r="Y79" i="5"/>
  <c r="X79" i="5"/>
  <c r="W79" i="5"/>
  <c r="V79" i="5"/>
  <c r="U79" i="5"/>
  <c r="T79" i="5"/>
  <c r="S79" i="5"/>
  <c r="R79" i="5"/>
  <c r="Q79" i="5"/>
  <c r="M79" i="5"/>
  <c r="L79" i="5"/>
  <c r="K79" i="5"/>
  <c r="J79" i="5"/>
  <c r="I79" i="5"/>
  <c r="H79" i="5"/>
  <c r="G79" i="5"/>
  <c r="F79" i="5"/>
  <c r="E79" i="5"/>
  <c r="B79" i="5"/>
  <c r="Y78" i="5"/>
  <c r="X78" i="5"/>
  <c r="W78" i="5"/>
  <c r="V78" i="5"/>
  <c r="U78" i="5"/>
  <c r="T78" i="5"/>
  <c r="S78" i="5"/>
  <c r="R78" i="5"/>
  <c r="Q78" i="5"/>
  <c r="M78" i="5"/>
  <c r="L78" i="5"/>
  <c r="K78" i="5"/>
  <c r="J78" i="5"/>
  <c r="I78" i="5"/>
  <c r="H78" i="5"/>
  <c r="G78" i="5"/>
  <c r="F78" i="5"/>
  <c r="E78" i="5"/>
  <c r="B78" i="5"/>
  <c r="Y77" i="5"/>
  <c r="X77" i="5"/>
  <c r="W77" i="5"/>
  <c r="V77" i="5"/>
  <c r="U77" i="5"/>
  <c r="T77" i="5"/>
  <c r="S77" i="5"/>
  <c r="R77" i="5"/>
  <c r="Q77" i="5"/>
  <c r="M77" i="5"/>
  <c r="L77" i="5"/>
  <c r="K77" i="5"/>
  <c r="J77" i="5"/>
  <c r="I77" i="5"/>
  <c r="H77" i="5"/>
  <c r="G77" i="5"/>
  <c r="F77" i="5"/>
  <c r="E77" i="5"/>
  <c r="B77" i="5"/>
  <c r="Y76" i="5"/>
  <c r="X76" i="5"/>
  <c r="W76" i="5"/>
  <c r="V76" i="5"/>
  <c r="U76" i="5"/>
  <c r="T76" i="5"/>
  <c r="S76" i="5"/>
  <c r="R76" i="5"/>
  <c r="Q76" i="5"/>
  <c r="M76" i="5"/>
  <c r="L76" i="5"/>
  <c r="K76" i="5"/>
  <c r="J76" i="5"/>
  <c r="I76" i="5"/>
  <c r="H76" i="5"/>
  <c r="G76" i="5"/>
  <c r="F76" i="5"/>
  <c r="E76" i="5"/>
  <c r="B76" i="5"/>
  <c r="Y75" i="5"/>
  <c r="X75" i="5"/>
  <c r="W75" i="5"/>
  <c r="V75" i="5"/>
  <c r="U75" i="5"/>
  <c r="T75" i="5"/>
  <c r="S75" i="5"/>
  <c r="R75" i="5"/>
  <c r="Q75" i="5"/>
  <c r="M75" i="5"/>
  <c r="L75" i="5"/>
  <c r="K75" i="5"/>
  <c r="J75" i="5"/>
  <c r="I75" i="5"/>
  <c r="H75" i="5"/>
  <c r="G75" i="5"/>
  <c r="F75" i="5"/>
  <c r="E75" i="5"/>
  <c r="B75" i="5"/>
  <c r="Y74" i="5"/>
  <c r="X74" i="5"/>
  <c r="W74" i="5"/>
  <c r="V74" i="5"/>
  <c r="U74" i="5"/>
  <c r="T74" i="5"/>
  <c r="S74" i="5"/>
  <c r="R74" i="5"/>
  <c r="Q74" i="5"/>
  <c r="M74" i="5"/>
  <c r="L74" i="5"/>
  <c r="K74" i="5"/>
  <c r="J74" i="5"/>
  <c r="I74" i="5"/>
  <c r="H74" i="5"/>
  <c r="G74" i="5"/>
  <c r="F74" i="5"/>
  <c r="E74" i="5"/>
  <c r="B74" i="5"/>
  <c r="Y73" i="5"/>
  <c r="X73" i="5"/>
  <c r="W73" i="5"/>
  <c r="V73" i="5"/>
  <c r="U73" i="5"/>
  <c r="T73" i="5"/>
  <c r="S73" i="5"/>
  <c r="R73" i="5"/>
  <c r="Q73" i="5"/>
  <c r="M73" i="5"/>
  <c r="L73" i="5"/>
  <c r="K73" i="5"/>
  <c r="J73" i="5"/>
  <c r="I73" i="5"/>
  <c r="H73" i="5"/>
  <c r="G73" i="5"/>
  <c r="F73" i="5"/>
  <c r="E73" i="5"/>
  <c r="B73" i="5"/>
  <c r="Y72" i="5"/>
  <c r="X72" i="5"/>
  <c r="W72" i="5"/>
  <c r="V72" i="5"/>
  <c r="U72" i="5"/>
  <c r="T72" i="5"/>
  <c r="S72" i="5"/>
  <c r="R72" i="5"/>
  <c r="Q72" i="5"/>
  <c r="M72" i="5"/>
  <c r="L72" i="5"/>
  <c r="K72" i="5"/>
  <c r="J72" i="5"/>
  <c r="I72" i="5"/>
  <c r="H72" i="5"/>
  <c r="G72" i="5"/>
  <c r="F72" i="5"/>
  <c r="E72" i="5"/>
  <c r="B72" i="5"/>
  <c r="Y71" i="5"/>
  <c r="X71" i="5"/>
  <c r="W71" i="5"/>
  <c r="V71" i="5"/>
  <c r="U71" i="5"/>
  <c r="T71" i="5"/>
  <c r="S71" i="5"/>
  <c r="R71" i="5"/>
  <c r="Q71" i="5"/>
  <c r="M71" i="5"/>
  <c r="L71" i="5"/>
  <c r="K71" i="5"/>
  <c r="J71" i="5"/>
  <c r="I71" i="5"/>
  <c r="H71" i="5"/>
  <c r="G71" i="5"/>
  <c r="F71" i="5"/>
  <c r="E71" i="5"/>
  <c r="B71" i="5"/>
  <c r="Y70" i="5"/>
  <c r="X70" i="5"/>
  <c r="W70" i="5"/>
  <c r="V70" i="5"/>
  <c r="U70" i="5"/>
  <c r="T70" i="5"/>
  <c r="S70" i="5"/>
  <c r="R70" i="5"/>
  <c r="Q70" i="5"/>
  <c r="M70" i="5"/>
  <c r="L70" i="5"/>
  <c r="K70" i="5"/>
  <c r="J70" i="5"/>
  <c r="I70" i="5"/>
  <c r="H70" i="5"/>
  <c r="G70" i="5"/>
  <c r="F70" i="5"/>
  <c r="E70" i="5"/>
  <c r="B70" i="5"/>
  <c r="Y69" i="5"/>
  <c r="X69" i="5"/>
  <c r="W69" i="5"/>
  <c r="V69" i="5"/>
  <c r="U69" i="5"/>
  <c r="T69" i="5"/>
  <c r="S69" i="5"/>
  <c r="R69" i="5"/>
  <c r="Q69" i="5"/>
  <c r="M69" i="5"/>
  <c r="L69" i="5"/>
  <c r="K69" i="5"/>
  <c r="J69" i="5"/>
  <c r="I69" i="5"/>
  <c r="H69" i="5"/>
  <c r="G69" i="5"/>
  <c r="F69" i="5"/>
  <c r="E69" i="5"/>
  <c r="B69" i="5"/>
  <c r="Y68" i="5"/>
  <c r="X68" i="5"/>
  <c r="W68" i="5"/>
  <c r="V68" i="5"/>
  <c r="U68" i="5"/>
  <c r="T68" i="5"/>
  <c r="S68" i="5"/>
  <c r="R68" i="5"/>
  <c r="Q68" i="5"/>
  <c r="M68" i="5"/>
  <c r="L68" i="5"/>
  <c r="K68" i="5"/>
  <c r="J68" i="5"/>
  <c r="I68" i="5"/>
  <c r="H68" i="5"/>
  <c r="G68" i="5"/>
  <c r="F68" i="5"/>
  <c r="E68" i="5"/>
  <c r="B68" i="5"/>
  <c r="Y67" i="5"/>
  <c r="X67" i="5"/>
  <c r="W67" i="5"/>
  <c r="V67" i="5"/>
  <c r="U67" i="5"/>
  <c r="T67" i="5"/>
  <c r="S67" i="5"/>
  <c r="R67" i="5"/>
  <c r="Q67" i="5"/>
  <c r="M67" i="5"/>
  <c r="L67" i="5"/>
  <c r="K67" i="5"/>
  <c r="J67" i="5"/>
  <c r="I67" i="5"/>
  <c r="H67" i="5"/>
  <c r="G67" i="5"/>
  <c r="F67" i="5"/>
  <c r="E67" i="5"/>
  <c r="B67" i="5"/>
  <c r="Y66" i="5"/>
  <c r="X66" i="5"/>
  <c r="W66" i="5"/>
  <c r="V66" i="5"/>
  <c r="U66" i="5"/>
  <c r="T66" i="5"/>
  <c r="S66" i="5"/>
  <c r="R66" i="5"/>
  <c r="Q66" i="5"/>
  <c r="M66" i="5"/>
  <c r="L66" i="5"/>
  <c r="K66" i="5"/>
  <c r="J66" i="5"/>
  <c r="I66" i="5"/>
  <c r="H66" i="5"/>
  <c r="G66" i="5"/>
  <c r="F66" i="5"/>
  <c r="E66" i="5"/>
  <c r="B66" i="5"/>
  <c r="Y65" i="5"/>
  <c r="X65" i="5"/>
  <c r="W65" i="5"/>
  <c r="V65" i="5"/>
  <c r="U65" i="5"/>
  <c r="T65" i="5"/>
  <c r="S65" i="5"/>
  <c r="R65" i="5"/>
  <c r="Q65" i="5"/>
  <c r="M65" i="5"/>
  <c r="L65" i="5"/>
  <c r="K65" i="5"/>
  <c r="J65" i="5"/>
  <c r="I65" i="5"/>
  <c r="H65" i="5"/>
  <c r="G65" i="5"/>
  <c r="F65" i="5"/>
  <c r="E65" i="5"/>
  <c r="B65" i="5"/>
  <c r="Y64" i="5"/>
  <c r="X64" i="5"/>
  <c r="W64" i="5"/>
  <c r="V64" i="5"/>
  <c r="U64" i="5"/>
  <c r="T64" i="5"/>
  <c r="S64" i="5"/>
  <c r="R64" i="5"/>
  <c r="Q64" i="5"/>
  <c r="M64" i="5"/>
  <c r="L64" i="5"/>
  <c r="K64" i="5"/>
  <c r="J64" i="5"/>
  <c r="I64" i="5"/>
  <c r="H64" i="5"/>
  <c r="G64" i="5"/>
  <c r="F64" i="5"/>
  <c r="E64" i="5"/>
  <c r="B64" i="5"/>
  <c r="Y63" i="5"/>
  <c r="X63" i="5"/>
  <c r="W63" i="5"/>
  <c r="V63" i="5"/>
  <c r="U63" i="5"/>
  <c r="T63" i="5"/>
  <c r="S63" i="5"/>
  <c r="R63" i="5"/>
  <c r="Q63" i="5"/>
  <c r="M63" i="5"/>
  <c r="L63" i="5"/>
  <c r="K63" i="5"/>
  <c r="J63" i="5"/>
  <c r="I63" i="5"/>
  <c r="H63" i="5"/>
  <c r="G63" i="5"/>
  <c r="F63" i="5"/>
  <c r="E63" i="5"/>
  <c r="B63" i="5"/>
  <c r="Y62" i="5"/>
  <c r="X62" i="5"/>
  <c r="W62" i="5"/>
  <c r="V62" i="5"/>
  <c r="U62" i="5"/>
  <c r="T62" i="5"/>
  <c r="S62" i="5"/>
  <c r="R62" i="5"/>
  <c r="Q62" i="5"/>
  <c r="M62" i="5"/>
  <c r="L62" i="5"/>
  <c r="K62" i="5"/>
  <c r="J62" i="5"/>
  <c r="I62" i="5"/>
  <c r="H62" i="5"/>
  <c r="G62" i="5"/>
  <c r="F62" i="5"/>
  <c r="E62" i="5"/>
  <c r="B62" i="5"/>
  <c r="Y61" i="5"/>
  <c r="X61" i="5"/>
  <c r="W61" i="5"/>
  <c r="V61" i="5"/>
  <c r="U61" i="5"/>
  <c r="T61" i="5"/>
  <c r="S61" i="5"/>
  <c r="R61" i="5"/>
  <c r="Q61" i="5"/>
  <c r="M61" i="5"/>
  <c r="L61" i="5"/>
  <c r="K61" i="5"/>
  <c r="J61" i="5"/>
  <c r="I61" i="5"/>
  <c r="H61" i="5"/>
  <c r="G61" i="5"/>
  <c r="F61" i="5"/>
  <c r="E61" i="5"/>
  <c r="B61" i="5"/>
  <c r="Y60" i="5"/>
  <c r="X60" i="5"/>
  <c r="W60" i="5"/>
  <c r="V60" i="5"/>
  <c r="U60" i="5"/>
  <c r="T60" i="5"/>
  <c r="S60" i="5"/>
  <c r="R60" i="5"/>
  <c r="Q60" i="5"/>
  <c r="M60" i="5"/>
  <c r="L60" i="5"/>
  <c r="K60" i="5"/>
  <c r="J60" i="5"/>
  <c r="I60" i="5"/>
  <c r="H60" i="5"/>
  <c r="G60" i="5"/>
  <c r="F60" i="5"/>
  <c r="E60" i="5"/>
  <c r="B60" i="5"/>
  <c r="Y59" i="5"/>
  <c r="X59" i="5"/>
  <c r="W59" i="5"/>
  <c r="V59" i="5"/>
  <c r="U59" i="5"/>
  <c r="T59" i="5"/>
  <c r="S59" i="5"/>
  <c r="R59" i="5"/>
  <c r="Q59" i="5"/>
  <c r="M59" i="5"/>
  <c r="L59" i="5"/>
  <c r="K59" i="5"/>
  <c r="J59" i="5"/>
  <c r="I59" i="5"/>
  <c r="H59" i="5"/>
  <c r="G59" i="5"/>
  <c r="F59" i="5"/>
  <c r="E59" i="5"/>
  <c r="B59" i="5"/>
  <c r="Y58" i="5"/>
  <c r="X58" i="5"/>
  <c r="W58" i="5"/>
  <c r="V58" i="5"/>
  <c r="U58" i="5"/>
  <c r="T58" i="5"/>
  <c r="S58" i="5"/>
  <c r="R58" i="5"/>
  <c r="Q58" i="5"/>
  <c r="M58" i="5"/>
  <c r="L58" i="5"/>
  <c r="K58" i="5"/>
  <c r="J58" i="5"/>
  <c r="I58" i="5"/>
  <c r="H58" i="5"/>
  <c r="G58" i="5"/>
  <c r="F58" i="5"/>
  <c r="E58" i="5"/>
  <c r="B58" i="5"/>
  <c r="Y57" i="5"/>
  <c r="X57" i="5"/>
  <c r="W57" i="5"/>
  <c r="V57" i="5"/>
  <c r="U57" i="5"/>
  <c r="T57" i="5"/>
  <c r="S57" i="5"/>
  <c r="R57" i="5"/>
  <c r="Q57" i="5"/>
  <c r="M57" i="5"/>
  <c r="L57" i="5"/>
  <c r="K57" i="5"/>
  <c r="J57" i="5"/>
  <c r="I57" i="5"/>
  <c r="H57" i="5"/>
  <c r="G57" i="5"/>
  <c r="F57" i="5"/>
  <c r="E57" i="5"/>
  <c r="B57" i="5"/>
  <c r="Y56" i="5"/>
  <c r="X56" i="5"/>
  <c r="W56" i="5"/>
  <c r="V56" i="5"/>
  <c r="U56" i="5"/>
  <c r="T56" i="5"/>
  <c r="S56" i="5"/>
  <c r="R56" i="5"/>
  <c r="Q56" i="5"/>
  <c r="M56" i="5"/>
  <c r="L56" i="5"/>
  <c r="K56" i="5"/>
  <c r="J56" i="5"/>
  <c r="I56" i="5"/>
  <c r="H56" i="5"/>
  <c r="G56" i="5"/>
  <c r="F56" i="5"/>
  <c r="E56" i="5"/>
  <c r="B56" i="5"/>
  <c r="Y55" i="5"/>
  <c r="X55" i="5"/>
  <c r="W55" i="5"/>
  <c r="V55" i="5"/>
  <c r="U55" i="5"/>
  <c r="T55" i="5"/>
  <c r="S55" i="5"/>
  <c r="R55" i="5"/>
  <c r="Q55" i="5"/>
  <c r="M55" i="5"/>
  <c r="L55" i="5"/>
  <c r="K55" i="5"/>
  <c r="J55" i="5"/>
  <c r="I55" i="5"/>
  <c r="H55" i="5"/>
  <c r="G55" i="5"/>
  <c r="F55" i="5"/>
  <c r="E55" i="5"/>
  <c r="B55" i="5"/>
  <c r="Y54" i="5"/>
  <c r="X54" i="5"/>
  <c r="W54" i="5"/>
  <c r="V54" i="5"/>
  <c r="U54" i="5"/>
  <c r="T54" i="5"/>
  <c r="S54" i="5"/>
  <c r="R54" i="5"/>
  <c r="Q54" i="5"/>
  <c r="M54" i="5"/>
  <c r="L54" i="5"/>
  <c r="K54" i="5"/>
  <c r="J54" i="5"/>
  <c r="I54" i="5"/>
  <c r="H54" i="5"/>
  <c r="G54" i="5"/>
  <c r="F54" i="5"/>
  <c r="E54" i="5"/>
  <c r="B54" i="5"/>
  <c r="Y53" i="5"/>
  <c r="X53" i="5"/>
  <c r="W53" i="5"/>
  <c r="V53" i="5"/>
  <c r="U53" i="5"/>
  <c r="T53" i="5"/>
  <c r="S53" i="5"/>
  <c r="R53" i="5"/>
  <c r="Q53" i="5"/>
  <c r="M53" i="5"/>
  <c r="L53" i="5"/>
  <c r="K53" i="5"/>
  <c r="J53" i="5"/>
  <c r="I53" i="5"/>
  <c r="H53" i="5"/>
  <c r="G53" i="5"/>
  <c r="F53" i="5"/>
  <c r="E53" i="5"/>
  <c r="B53" i="5"/>
  <c r="Y52" i="5"/>
  <c r="X52" i="5"/>
  <c r="W52" i="5"/>
  <c r="V52" i="5"/>
  <c r="U52" i="5"/>
  <c r="T52" i="5"/>
  <c r="S52" i="5"/>
  <c r="R52" i="5"/>
  <c r="Q52" i="5"/>
  <c r="M52" i="5"/>
  <c r="L52" i="5"/>
  <c r="K52" i="5"/>
  <c r="J52" i="5"/>
  <c r="I52" i="5"/>
  <c r="H52" i="5"/>
  <c r="G52" i="5"/>
  <c r="F52" i="5"/>
  <c r="E52" i="5"/>
  <c r="B52" i="5"/>
  <c r="Y51" i="5"/>
  <c r="X51" i="5"/>
  <c r="W51" i="5"/>
  <c r="V51" i="5"/>
  <c r="U51" i="5"/>
  <c r="T51" i="5"/>
  <c r="S51" i="5"/>
  <c r="R51" i="5"/>
  <c r="Q51" i="5"/>
  <c r="M51" i="5"/>
  <c r="L51" i="5"/>
  <c r="K51" i="5"/>
  <c r="J51" i="5"/>
  <c r="I51" i="5"/>
  <c r="H51" i="5"/>
  <c r="G51" i="5"/>
  <c r="F51" i="5"/>
  <c r="E51" i="5"/>
  <c r="B51" i="5"/>
  <c r="Y50" i="5"/>
  <c r="X50" i="5"/>
  <c r="W50" i="5"/>
  <c r="V50" i="5"/>
  <c r="U50" i="5"/>
  <c r="T50" i="5"/>
  <c r="S50" i="5"/>
  <c r="R50" i="5"/>
  <c r="Q50" i="5"/>
  <c r="M50" i="5"/>
  <c r="L50" i="5"/>
  <c r="K50" i="5"/>
  <c r="J50" i="5"/>
  <c r="I50" i="5"/>
  <c r="H50" i="5"/>
  <c r="G50" i="5"/>
  <c r="F50" i="5"/>
  <c r="E50" i="5"/>
  <c r="B50" i="5"/>
  <c r="Y49" i="5"/>
  <c r="X49" i="5"/>
  <c r="W49" i="5"/>
  <c r="V49" i="5"/>
  <c r="U49" i="5"/>
  <c r="T49" i="5"/>
  <c r="S49" i="5"/>
  <c r="R49" i="5"/>
  <c r="Q49" i="5"/>
  <c r="M49" i="5"/>
  <c r="L49" i="5"/>
  <c r="K49" i="5"/>
  <c r="J49" i="5"/>
  <c r="I49" i="5"/>
  <c r="H49" i="5"/>
  <c r="G49" i="5"/>
  <c r="F49" i="5"/>
  <c r="E49" i="5"/>
  <c r="B49" i="5"/>
  <c r="Y48" i="5"/>
  <c r="X48" i="5"/>
  <c r="W48" i="5"/>
  <c r="V48" i="5"/>
  <c r="U48" i="5"/>
  <c r="T48" i="5"/>
  <c r="S48" i="5"/>
  <c r="R48" i="5"/>
  <c r="Q48" i="5"/>
  <c r="M48" i="5"/>
  <c r="L48" i="5"/>
  <c r="K48" i="5"/>
  <c r="J48" i="5"/>
  <c r="I48" i="5"/>
  <c r="H48" i="5"/>
  <c r="G48" i="5"/>
  <c r="F48" i="5"/>
  <c r="E48" i="5"/>
  <c r="B48" i="5"/>
  <c r="Y47" i="5"/>
  <c r="X47" i="5"/>
  <c r="W47" i="5"/>
  <c r="V47" i="5"/>
  <c r="U47" i="5"/>
  <c r="T47" i="5"/>
  <c r="S47" i="5"/>
  <c r="R47" i="5"/>
  <c r="Q47" i="5"/>
  <c r="M47" i="5"/>
  <c r="L47" i="5"/>
  <c r="K47" i="5"/>
  <c r="J47" i="5"/>
  <c r="I47" i="5"/>
  <c r="H47" i="5"/>
  <c r="G47" i="5"/>
  <c r="F47" i="5"/>
  <c r="E47" i="5"/>
  <c r="B47" i="5"/>
  <c r="Y46" i="5"/>
  <c r="X46" i="5"/>
  <c r="W46" i="5"/>
  <c r="V46" i="5"/>
  <c r="U46" i="5"/>
  <c r="T46" i="5"/>
  <c r="S46" i="5"/>
  <c r="R46" i="5"/>
  <c r="Q46" i="5"/>
  <c r="M46" i="5"/>
  <c r="L46" i="5"/>
  <c r="K46" i="5"/>
  <c r="J46" i="5"/>
  <c r="I46" i="5"/>
  <c r="H46" i="5"/>
  <c r="G46" i="5"/>
  <c r="F46" i="5"/>
  <c r="E46" i="5"/>
  <c r="B46" i="5"/>
  <c r="Y45" i="5"/>
  <c r="X45" i="5"/>
  <c r="W45" i="5"/>
  <c r="V45" i="5"/>
  <c r="U45" i="5"/>
  <c r="T45" i="5"/>
  <c r="S45" i="5"/>
  <c r="R45" i="5"/>
  <c r="Q45" i="5"/>
  <c r="M45" i="5"/>
  <c r="L45" i="5"/>
  <c r="K45" i="5"/>
  <c r="J45" i="5"/>
  <c r="I45" i="5"/>
  <c r="H45" i="5"/>
  <c r="G45" i="5"/>
  <c r="F45" i="5"/>
  <c r="E45" i="5"/>
  <c r="B45" i="5"/>
  <c r="Y44" i="5"/>
  <c r="X44" i="5"/>
  <c r="W44" i="5"/>
  <c r="V44" i="5"/>
  <c r="U44" i="5"/>
  <c r="T44" i="5"/>
  <c r="S44" i="5"/>
  <c r="R44" i="5"/>
  <c r="Q44" i="5"/>
  <c r="M44" i="5"/>
  <c r="L44" i="5"/>
  <c r="K44" i="5"/>
  <c r="J44" i="5"/>
  <c r="I44" i="5"/>
  <c r="H44" i="5"/>
  <c r="G44" i="5"/>
  <c r="F44" i="5"/>
  <c r="E44" i="5"/>
  <c r="B44" i="5"/>
  <c r="Y43" i="5"/>
  <c r="X43" i="5"/>
  <c r="W43" i="5"/>
  <c r="V43" i="5"/>
  <c r="U43" i="5"/>
  <c r="T43" i="5"/>
  <c r="S43" i="5"/>
  <c r="R43" i="5"/>
  <c r="Q43" i="5"/>
  <c r="M43" i="5"/>
  <c r="L43" i="5"/>
  <c r="K43" i="5"/>
  <c r="J43" i="5"/>
  <c r="I43" i="5"/>
  <c r="H43" i="5"/>
  <c r="G43" i="5"/>
  <c r="F43" i="5"/>
  <c r="E43" i="5"/>
  <c r="B43" i="5"/>
  <c r="Y42" i="5"/>
  <c r="X42" i="5"/>
  <c r="W42" i="5"/>
  <c r="V42" i="5"/>
  <c r="U42" i="5"/>
  <c r="T42" i="5"/>
  <c r="S42" i="5"/>
  <c r="R42" i="5"/>
  <c r="Q42" i="5"/>
  <c r="M42" i="5"/>
  <c r="L42" i="5"/>
  <c r="K42" i="5"/>
  <c r="J42" i="5"/>
  <c r="I42" i="5"/>
  <c r="H42" i="5"/>
  <c r="G42" i="5"/>
  <c r="F42" i="5"/>
  <c r="E42" i="5"/>
  <c r="B42" i="5"/>
  <c r="Y41" i="5"/>
  <c r="X41" i="5"/>
  <c r="W41" i="5"/>
  <c r="V41" i="5"/>
  <c r="U41" i="5"/>
  <c r="T41" i="5"/>
  <c r="S41" i="5"/>
  <c r="R41" i="5"/>
  <c r="Q41" i="5"/>
  <c r="M41" i="5"/>
  <c r="L41" i="5"/>
  <c r="K41" i="5"/>
  <c r="J41" i="5"/>
  <c r="I41" i="5"/>
  <c r="H41" i="5"/>
  <c r="G41" i="5"/>
  <c r="F41" i="5"/>
  <c r="E41" i="5"/>
  <c r="B41" i="5"/>
  <c r="Y40" i="5"/>
  <c r="X40" i="5"/>
  <c r="W40" i="5"/>
  <c r="V40" i="5"/>
  <c r="U40" i="5"/>
  <c r="T40" i="5"/>
  <c r="S40" i="5"/>
  <c r="R40" i="5"/>
  <c r="Q40" i="5"/>
  <c r="M40" i="5"/>
  <c r="L40" i="5"/>
  <c r="K40" i="5"/>
  <c r="J40" i="5"/>
  <c r="I40" i="5"/>
  <c r="H40" i="5"/>
  <c r="G40" i="5"/>
  <c r="F40" i="5"/>
  <c r="E40" i="5"/>
  <c r="B40" i="5"/>
  <c r="Y39" i="5"/>
  <c r="X39" i="5"/>
  <c r="W39" i="5"/>
  <c r="V39" i="5"/>
  <c r="U39" i="5"/>
  <c r="T39" i="5"/>
  <c r="S39" i="5"/>
  <c r="R39" i="5"/>
  <c r="Q39" i="5"/>
  <c r="M39" i="5"/>
  <c r="L39" i="5"/>
  <c r="K39" i="5"/>
  <c r="J39" i="5"/>
  <c r="I39" i="5"/>
  <c r="H39" i="5"/>
  <c r="G39" i="5"/>
  <c r="F39" i="5"/>
  <c r="E39" i="5"/>
  <c r="B39" i="5"/>
  <c r="Y38" i="5"/>
  <c r="X38" i="5"/>
  <c r="W38" i="5"/>
  <c r="V38" i="5"/>
  <c r="U38" i="5"/>
  <c r="T38" i="5"/>
  <c r="S38" i="5"/>
  <c r="R38" i="5"/>
  <c r="Q38" i="5"/>
  <c r="M38" i="5"/>
  <c r="L38" i="5"/>
  <c r="K38" i="5"/>
  <c r="J38" i="5"/>
  <c r="I38" i="5"/>
  <c r="H38" i="5"/>
  <c r="G38" i="5"/>
  <c r="F38" i="5"/>
  <c r="E38" i="5"/>
  <c r="B38" i="5"/>
  <c r="Y37" i="5"/>
  <c r="X37" i="5"/>
  <c r="W37" i="5"/>
  <c r="V37" i="5"/>
  <c r="U37" i="5"/>
  <c r="T37" i="5"/>
  <c r="S37" i="5"/>
  <c r="R37" i="5"/>
  <c r="Q37" i="5"/>
  <c r="M37" i="5"/>
  <c r="L37" i="5"/>
  <c r="K37" i="5"/>
  <c r="J37" i="5"/>
  <c r="I37" i="5"/>
  <c r="H37" i="5"/>
  <c r="G37" i="5"/>
  <c r="F37" i="5"/>
  <c r="E37" i="5"/>
  <c r="B37" i="5"/>
  <c r="Y36" i="5"/>
  <c r="X36" i="5"/>
  <c r="W36" i="5"/>
  <c r="V36" i="5"/>
  <c r="U36" i="5"/>
  <c r="T36" i="5"/>
  <c r="S36" i="5"/>
  <c r="R36" i="5"/>
  <c r="Q36" i="5"/>
  <c r="M36" i="5"/>
  <c r="L36" i="5"/>
  <c r="K36" i="5"/>
  <c r="J36" i="5"/>
  <c r="I36" i="5"/>
  <c r="H36" i="5"/>
  <c r="G36" i="5"/>
  <c r="F36" i="5"/>
  <c r="E36" i="5"/>
  <c r="B36" i="5"/>
  <c r="Y35" i="5"/>
  <c r="X35" i="5"/>
  <c r="W35" i="5"/>
  <c r="V35" i="5"/>
  <c r="U35" i="5"/>
  <c r="T35" i="5"/>
  <c r="S35" i="5"/>
  <c r="R35" i="5"/>
  <c r="Q35" i="5"/>
  <c r="M35" i="5"/>
  <c r="L35" i="5"/>
  <c r="K35" i="5"/>
  <c r="J35" i="5"/>
  <c r="I35" i="5"/>
  <c r="H35" i="5"/>
  <c r="G35" i="5"/>
  <c r="F35" i="5"/>
  <c r="E35" i="5"/>
  <c r="B35" i="5"/>
  <c r="Y34" i="5"/>
  <c r="X34" i="5"/>
  <c r="W34" i="5"/>
  <c r="V34" i="5"/>
  <c r="U34" i="5"/>
  <c r="T34" i="5"/>
  <c r="S34" i="5"/>
  <c r="R34" i="5"/>
  <c r="Q34" i="5"/>
  <c r="M34" i="5"/>
  <c r="L34" i="5"/>
  <c r="K34" i="5"/>
  <c r="J34" i="5"/>
  <c r="I34" i="5"/>
  <c r="H34" i="5"/>
  <c r="G34" i="5"/>
  <c r="F34" i="5"/>
  <c r="E34" i="5"/>
  <c r="B34" i="5"/>
  <c r="Y33" i="5"/>
  <c r="X33" i="5"/>
  <c r="W33" i="5"/>
  <c r="V33" i="5"/>
  <c r="U33" i="5"/>
  <c r="T33" i="5"/>
  <c r="S33" i="5"/>
  <c r="R33" i="5"/>
  <c r="Q33" i="5"/>
  <c r="M33" i="5"/>
  <c r="L33" i="5"/>
  <c r="K33" i="5"/>
  <c r="J33" i="5"/>
  <c r="I33" i="5"/>
  <c r="H33" i="5"/>
  <c r="G33" i="5"/>
  <c r="F33" i="5"/>
  <c r="E33" i="5"/>
  <c r="B33" i="5"/>
  <c r="Y32" i="5"/>
  <c r="X32" i="5"/>
  <c r="W32" i="5"/>
  <c r="V32" i="5"/>
  <c r="U32" i="5"/>
  <c r="T32" i="5"/>
  <c r="S32" i="5"/>
  <c r="R32" i="5"/>
  <c r="Q32" i="5"/>
  <c r="M32" i="5"/>
  <c r="L32" i="5"/>
  <c r="K32" i="5"/>
  <c r="J32" i="5"/>
  <c r="I32" i="5"/>
  <c r="H32" i="5"/>
  <c r="G32" i="5"/>
  <c r="F32" i="5"/>
  <c r="E32" i="5"/>
  <c r="B32" i="5"/>
  <c r="Y31" i="5"/>
  <c r="X31" i="5"/>
  <c r="W31" i="5"/>
  <c r="V31" i="5"/>
  <c r="U31" i="5"/>
  <c r="T31" i="5"/>
  <c r="S31" i="5"/>
  <c r="R31" i="5"/>
  <c r="Q31" i="5"/>
  <c r="M31" i="5"/>
  <c r="L31" i="5"/>
  <c r="K31" i="5"/>
  <c r="J31" i="5"/>
  <c r="I31" i="5"/>
  <c r="H31" i="5"/>
  <c r="G31" i="5"/>
  <c r="F31" i="5"/>
  <c r="E31" i="5"/>
  <c r="B31" i="5"/>
  <c r="Y30" i="5"/>
  <c r="X30" i="5"/>
  <c r="W30" i="5"/>
  <c r="V30" i="5"/>
  <c r="U30" i="5"/>
  <c r="T30" i="5"/>
  <c r="S30" i="5"/>
  <c r="R30" i="5"/>
  <c r="Q30" i="5"/>
  <c r="M30" i="5"/>
  <c r="L30" i="5"/>
  <c r="K30" i="5"/>
  <c r="J30" i="5"/>
  <c r="I30" i="5"/>
  <c r="H30" i="5"/>
  <c r="G30" i="5"/>
  <c r="F30" i="5"/>
  <c r="E30" i="5"/>
  <c r="B30" i="5"/>
  <c r="Y29" i="5"/>
  <c r="X29" i="5"/>
  <c r="W29" i="5"/>
  <c r="V29" i="5"/>
  <c r="U29" i="5"/>
  <c r="T29" i="5"/>
  <c r="S29" i="5"/>
  <c r="R29" i="5"/>
  <c r="Q29" i="5"/>
  <c r="M29" i="5"/>
  <c r="L29" i="5"/>
  <c r="K29" i="5"/>
  <c r="J29" i="5"/>
  <c r="I29" i="5"/>
  <c r="H29" i="5"/>
  <c r="G29" i="5"/>
  <c r="F29" i="5"/>
  <c r="E29" i="5"/>
  <c r="B29" i="5"/>
  <c r="Y28" i="5"/>
  <c r="X28" i="5"/>
  <c r="W28" i="5"/>
  <c r="V28" i="5"/>
  <c r="U28" i="5"/>
  <c r="T28" i="5"/>
  <c r="S28" i="5"/>
  <c r="R28" i="5"/>
  <c r="Q28" i="5"/>
  <c r="M28" i="5"/>
  <c r="L28" i="5"/>
  <c r="K28" i="5"/>
  <c r="J28" i="5"/>
  <c r="I28" i="5"/>
  <c r="H28" i="5"/>
  <c r="G28" i="5"/>
  <c r="F28" i="5"/>
  <c r="E28" i="5"/>
  <c r="B28" i="5"/>
  <c r="Y27" i="5"/>
  <c r="X27" i="5"/>
  <c r="W27" i="5"/>
  <c r="V27" i="5"/>
  <c r="U27" i="5"/>
  <c r="T27" i="5"/>
  <c r="S27" i="5"/>
  <c r="R27" i="5"/>
  <c r="Q27" i="5"/>
  <c r="M27" i="5"/>
  <c r="L27" i="5"/>
  <c r="K27" i="5"/>
  <c r="J27" i="5"/>
  <c r="I27" i="5"/>
  <c r="H27" i="5"/>
  <c r="G27" i="5"/>
  <c r="F27" i="5"/>
  <c r="E27" i="5"/>
  <c r="B27" i="5"/>
  <c r="Y26" i="5"/>
  <c r="X26" i="5"/>
  <c r="W26" i="5"/>
  <c r="V26" i="5"/>
  <c r="U26" i="5"/>
  <c r="T26" i="5"/>
  <c r="S26" i="5"/>
  <c r="R26" i="5"/>
  <c r="Q26" i="5"/>
  <c r="M26" i="5"/>
  <c r="L26" i="5"/>
  <c r="K26" i="5"/>
  <c r="J26" i="5"/>
  <c r="I26" i="5"/>
  <c r="H26" i="5"/>
  <c r="G26" i="5"/>
  <c r="F26" i="5"/>
  <c r="E26" i="5"/>
  <c r="B26" i="5"/>
  <c r="Y25" i="5"/>
  <c r="X25" i="5"/>
  <c r="W25" i="5"/>
  <c r="V25" i="5"/>
  <c r="U25" i="5"/>
  <c r="T25" i="5"/>
  <c r="S25" i="5"/>
  <c r="R25" i="5"/>
  <c r="Q25" i="5"/>
  <c r="M25" i="5"/>
  <c r="L25" i="5"/>
  <c r="K25" i="5"/>
  <c r="J25" i="5"/>
  <c r="I25" i="5"/>
  <c r="H25" i="5"/>
  <c r="G25" i="5"/>
  <c r="F25" i="5"/>
  <c r="E25" i="5"/>
  <c r="B25" i="5"/>
  <c r="Y24" i="5"/>
  <c r="X24" i="5"/>
  <c r="W24" i="5"/>
  <c r="V24" i="5"/>
  <c r="U24" i="5"/>
  <c r="T24" i="5"/>
  <c r="S24" i="5"/>
  <c r="R24" i="5"/>
  <c r="Q24" i="5"/>
  <c r="M24" i="5"/>
  <c r="L24" i="5"/>
  <c r="K24" i="5"/>
  <c r="J24" i="5"/>
  <c r="I24" i="5"/>
  <c r="H24" i="5"/>
  <c r="G24" i="5"/>
  <c r="F24" i="5"/>
  <c r="E24" i="5"/>
  <c r="B24" i="5"/>
  <c r="Y23" i="5"/>
  <c r="X23" i="5"/>
  <c r="W23" i="5"/>
  <c r="V23" i="5"/>
  <c r="U23" i="5"/>
  <c r="T23" i="5"/>
  <c r="S23" i="5"/>
  <c r="R23" i="5"/>
  <c r="Q23" i="5"/>
  <c r="M23" i="5"/>
  <c r="L23" i="5"/>
  <c r="K23" i="5"/>
  <c r="J23" i="5"/>
  <c r="I23" i="5"/>
  <c r="H23" i="5"/>
  <c r="G23" i="5"/>
  <c r="F23" i="5"/>
  <c r="E23" i="5"/>
  <c r="B23" i="5"/>
  <c r="Y22" i="5"/>
  <c r="X22" i="5"/>
  <c r="W22" i="5"/>
  <c r="V22" i="5"/>
  <c r="U22" i="5"/>
  <c r="T22" i="5"/>
  <c r="S22" i="5"/>
  <c r="R22" i="5"/>
  <c r="Q22" i="5"/>
  <c r="M22" i="5"/>
  <c r="L22" i="5"/>
  <c r="K22" i="5"/>
  <c r="J22" i="5"/>
  <c r="I22" i="5"/>
  <c r="H22" i="5"/>
  <c r="G22" i="5"/>
  <c r="F22" i="5"/>
  <c r="E22" i="5"/>
  <c r="B22" i="5"/>
  <c r="Y21" i="5"/>
  <c r="X21" i="5"/>
  <c r="W21" i="5"/>
  <c r="V21" i="5"/>
  <c r="U21" i="5"/>
  <c r="T21" i="5"/>
  <c r="S21" i="5"/>
  <c r="R21" i="5"/>
  <c r="Q21" i="5"/>
  <c r="M21" i="5"/>
  <c r="L21" i="5"/>
  <c r="K21" i="5"/>
  <c r="J21" i="5"/>
  <c r="I21" i="5"/>
  <c r="H21" i="5"/>
  <c r="G21" i="5"/>
  <c r="F21" i="5"/>
  <c r="E21" i="5"/>
  <c r="B21" i="5"/>
  <c r="Y20" i="5"/>
  <c r="X20" i="5"/>
  <c r="W20" i="5"/>
  <c r="V20" i="5"/>
  <c r="U20" i="5"/>
  <c r="T20" i="5"/>
  <c r="S20" i="5"/>
  <c r="R20" i="5"/>
  <c r="Q20" i="5"/>
  <c r="M20" i="5"/>
  <c r="L20" i="5"/>
  <c r="K20" i="5"/>
  <c r="J20" i="5"/>
  <c r="I20" i="5"/>
  <c r="H20" i="5"/>
  <c r="G20" i="5"/>
  <c r="F20" i="5"/>
  <c r="E20" i="5"/>
  <c r="B20" i="5"/>
  <c r="Y19" i="5"/>
  <c r="X19" i="5"/>
  <c r="W19" i="5"/>
  <c r="V19" i="5"/>
  <c r="U19" i="5"/>
  <c r="T19" i="5"/>
  <c r="S19" i="5"/>
  <c r="R19" i="5"/>
  <c r="Q19" i="5"/>
  <c r="M19" i="5"/>
  <c r="L19" i="5"/>
  <c r="K19" i="5"/>
  <c r="J19" i="5"/>
  <c r="I19" i="5"/>
  <c r="H19" i="5"/>
  <c r="G19" i="5"/>
  <c r="F19" i="5"/>
  <c r="E19" i="5"/>
  <c r="B19" i="5"/>
  <c r="Y18" i="5"/>
  <c r="X18" i="5"/>
  <c r="W18" i="5"/>
  <c r="V18" i="5"/>
  <c r="U18" i="5"/>
  <c r="T18" i="5"/>
  <c r="S18" i="5"/>
  <c r="R18" i="5"/>
  <c r="Q18" i="5"/>
  <c r="M18" i="5"/>
  <c r="L18" i="5"/>
  <c r="K18" i="5"/>
  <c r="J18" i="5"/>
  <c r="I18" i="5"/>
  <c r="H18" i="5"/>
  <c r="G18" i="5"/>
  <c r="F18" i="5"/>
  <c r="E18" i="5"/>
  <c r="B18" i="5"/>
  <c r="Y17" i="5"/>
  <c r="X17" i="5"/>
  <c r="W17" i="5"/>
  <c r="V17" i="5"/>
  <c r="U17" i="5"/>
  <c r="T17" i="5"/>
  <c r="S17" i="5"/>
  <c r="R17" i="5"/>
  <c r="Q17" i="5"/>
  <c r="M17" i="5"/>
  <c r="L17" i="5"/>
  <c r="K17" i="5"/>
  <c r="J17" i="5"/>
  <c r="I17" i="5"/>
  <c r="H17" i="5"/>
  <c r="G17" i="5"/>
  <c r="F17" i="5"/>
  <c r="E17" i="5"/>
  <c r="B17" i="5"/>
  <c r="Y16" i="5"/>
  <c r="X16" i="5"/>
  <c r="W16" i="5"/>
  <c r="V16" i="5"/>
  <c r="U16" i="5"/>
  <c r="T16" i="5"/>
  <c r="S16" i="5"/>
  <c r="R16" i="5"/>
  <c r="Q16" i="5"/>
  <c r="M16" i="5"/>
  <c r="L16" i="5"/>
  <c r="K16" i="5"/>
  <c r="J16" i="5"/>
  <c r="I16" i="5"/>
  <c r="H16" i="5"/>
  <c r="G16" i="5"/>
  <c r="F16" i="5"/>
  <c r="E16" i="5"/>
  <c r="B16" i="5"/>
  <c r="Y15" i="5"/>
  <c r="X15" i="5"/>
  <c r="W15" i="5"/>
  <c r="V15" i="5"/>
  <c r="U15" i="5"/>
  <c r="T15" i="5"/>
  <c r="S15" i="5"/>
  <c r="R15" i="5"/>
  <c r="Q15" i="5"/>
  <c r="M15" i="5"/>
  <c r="L15" i="5"/>
  <c r="K15" i="5"/>
  <c r="J15" i="5"/>
  <c r="I15" i="5"/>
  <c r="H15" i="5"/>
  <c r="G15" i="5"/>
  <c r="F15" i="5"/>
  <c r="E15" i="5"/>
  <c r="B15" i="5"/>
  <c r="Y14" i="5"/>
  <c r="X14" i="5"/>
  <c r="W14" i="5"/>
  <c r="V14" i="5"/>
  <c r="U14" i="5"/>
  <c r="T14" i="5"/>
  <c r="S14" i="5"/>
  <c r="R14" i="5"/>
  <c r="Q14" i="5"/>
  <c r="M14" i="5"/>
  <c r="L14" i="5"/>
  <c r="K14" i="5"/>
  <c r="J14" i="5"/>
  <c r="I14" i="5"/>
  <c r="H14" i="5"/>
  <c r="G14" i="5"/>
  <c r="F14" i="5"/>
  <c r="E14" i="5"/>
  <c r="B14" i="5"/>
  <c r="Y13" i="5"/>
  <c r="X13" i="5"/>
  <c r="W13" i="5"/>
  <c r="V13" i="5"/>
  <c r="U13" i="5"/>
  <c r="T13" i="5"/>
  <c r="S13" i="5"/>
  <c r="R13" i="5"/>
  <c r="Q13" i="5"/>
  <c r="M13" i="5"/>
  <c r="L13" i="5"/>
  <c r="K13" i="5"/>
  <c r="J13" i="5"/>
  <c r="I13" i="5"/>
  <c r="H13" i="5"/>
  <c r="G13" i="5"/>
  <c r="F13" i="5"/>
  <c r="E13" i="5"/>
  <c r="B13" i="5"/>
  <c r="Y12" i="5"/>
  <c r="X12" i="5"/>
  <c r="W12" i="5"/>
  <c r="V12" i="5"/>
  <c r="U12" i="5"/>
  <c r="T12" i="5"/>
  <c r="S12" i="5"/>
  <c r="R12" i="5"/>
  <c r="Q12" i="5"/>
  <c r="M12" i="5"/>
  <c r="L12" i="5"/>
  <c r="K12" i="5"/>
  <c r="J12" i="5"/>
  <c r="I12" i="5"/>
  <c r="H12" i="5"/>
  <c r="G12" i="5"/>
  <c r="F12" i="5"/>
  <c r="E12" i="5"/>
  <c r="B12" i="5"/>
  <c r="Y11" i="5"/>
  <c r="X11" i="5"/>
  <c r="W11" i="5"/>
  <c r="V11" i="5"/>
  <c r="U11" i="5"/>
  <c r="T11" i="5"/>
  <c r="S11" i="5"/>
  <c r="R11" i="5"/>
  <c r="Q11" i="5"/>
  <c r="M11" i="5"/>
  <c r="L11" i="5"/>
  <c r="K11" i="5"/>
  <c r="J11" i="5"/>
  <c r="I11" i="5"/>
  <c r="H11" i="5"/>
  <c r="G11" i="5"/>
  <c r="F11" i="5"/>
  <c r="E11" i="5"/>
  <c r="B11" i="5"/>
  <c r="Y10" i="5"/>
  <c r="X10" i="5"/>
  <c r="W10" i="5"/>
  <c r="V10" i="5"/>
  <c r="U10" i="5"/>
  <c r="T10" i="5"/>
  <c r="S10" i="5"/>
  <c r="R10" i="5"/>
  <c r="Q10" i="5"/>
  <c r="M10" i="5"/>
  <c r="L10" i="5"/>
  <c r="K10" i="5"/>
  <c r="J10" i="5"/>
  <c r="I10" i="5"/>
  <c r="H10" i="5"/>
  <c r="G10" i="5"/>
  <c r="F10" i="5"/>
  <c r="E10" i="5"/>
  <c r="B10" i="5"/>
  <c r="Y9" i="5"/>
  <c r="X9" i="5"/>
  <c r="W9" i="5"/>
  <c r="V9" i="5"/>
  <c r="U9" i="5"/>
  <c r="T9" i="5"/>
  <c r="S9" i="5"/>
  <c r="R9" i="5"/>
  <c r="Q9" i="5"/>
  <c r="M9" i="5"/>
  <c r="L9" i="5"/>
  <c r="K9" i="5"/>
  <c r="J9" i="5"/>
  <c r="I9" i="5"/>
  <c r="H9" i="5"/>
  <c r="G9" i="5"/>
  <c r="F9" i="5"/>
  <c r="E9" i="5"/>
  <c r="B9" i="5"/>
  <c r="Y8" i="5"/>
  <c r="X8" i="5"/>
  <c r="W8" i="5"/>
  <c r="V8" i="5"/>
  <c r="U8" i="5"/>
  <c r="T8" i="5"/>
  <c r="S8" i="5"/>
  <c r="R8" i="5"/>
  <c r="Q8" i="5"/>
  <c r="M8" i="5"/>
  <c r="L8" i="5"/>
  <c r="K8" i="5"/>
  <c r="J8" i="5"/>
  <c r="I8" i="5"/>
  <c r="H8" i="5"/>
  <c r="G8" i="5"/>
  <c r="F8" i="5"/>
  <c r="E8" i="5"/>
  <c r="B8" i="5"/>
  <c r="Y7" i="5"/>
  <c r="X7" i="5"/>
  <c r="W7" i="5"/>
  <c r="V7" i="5"/>
  <c r="U7" i="5"/>
  <c r="T7" i="5"/>
  <c r="S7" i="5"/>
  <c r="R7" i="5"/>
  <c r="Q7" i="5"/>
  <c r="M7" i="5"/>
  <c r="L7" i="5"/>
  <c r="K7" i="5"/>
  <c r="J7" i="5"/>
  <c r="I7" i="5"/>
  <c r="H7" i="5"/>
  <c r="G7" i="5"/>
  <c r="F7" i="5"/>
  <c r="E7" i="5"/>
  <c r="B7" i="5"/>
  <c r="Y6" i="5"/>
  <c r="X6" i="5"/>
  <c r="W6" i="5"/>
  <c r="V6" i="5"/>
  <c r="U6" i="5"/>
  <c r="T6" i="5"/>
  <c r="S6" i="5"/>
  <c r="R6" i="5"/>
  <c r="Q6" i="5"/>
  <c r="M6" i="5"/>
  <c r="L6" i="5"/>
  <c r="K6" i="5"/>
  <c r="J6" i="5"/>
  <c r="I6" i="5"/>
  <c r="H6" i="5"/>
  <c r="G6" i="5"/>
  <c r="F6" i="5"/>
  <c r="E6" i="5"/>
  <c r="B6" i="5"/>
  <c r="Y5" i="5"/>
  <c r="X5" i="5"/>
  <c r="W5" i="5"/>
  <c r="V5" i="5"/>
  <c r="U5" i="5"/>
  <c r="T5" i="5"/>
  <c r="S5" i="5"/>
  <c r="R5" i="5"/>
  <c r="Q5" i="5"/>
  <c r="M5" i="5"/>
  <c r="L5" i="5"/>
  <c r="K5" i="5"/>
  <c r="J5" i="5"/>
  <c r="I5" i="5"/>
  <c r="H5" i="5"/>
  <c r="G5" i="5"/>
  <c r="F5" i="5"/>
  <c r="E5" i="5"/>
  <c r="B5" i="5"/>
  <c r="Y4" i="5"/>
  <c r="X4" i="5"/>
  <c r="W4" i="5"/>
  <c r="V4" i="5"/>
  <c r="U4" i="5"/>
  <c r="T4" i="5"/>
  <c r="S4" i="5"/>
  <c r="R4" i="5"/>
  <c r="Q4" i="5"/>
  <c r="M4" i="5"/>
  <c r="L4" i="5"/>
  <c r="K4" i="5"/>
  <c r="J4" i="5"/>
  <c r="I4" i="5"/>
  <c r="H4" i="5"/>
  <c r="G4" i="5"/>
  <c r="F4" i="5"/>
  <c r="E4" i="5"/>
  <c r="B4" i="5"/>
  <c r="Y3" i="5"/>
  <c r="X3" i="5"/>
  <c r="W3" i="5"/>
  <c r="V3" i="5"/>
  <c r="U3" i="5"/>
  <c r="T3" i="5"/>
  <c r="S3" i="5"/>
  <c r="R3" i="5"/>
  <c r="Q3" i="5"/>
  <c r="M3" i="5"/>
  <c r="L3" i="5"/>
  <c r="K3" i="5"/>
  <c r="J3" i="5"/>
  <c r="I3" i="5"/>
  <c r="H3" i="5"/>
  <c r="G3" i="5"/>
  <c r="F3" i="5"/>
  <c r="E3" i="5"/>
  <c r="B3" i="5"/>
  <c r="Y2" i="5"/>
  <c r="X2" i="5"/>
  <c r="W2" i="5"/>
  <c r="V2" i="5"/>
  <c r="U2" i="5"/>
  <c r="T2" i="5"/>
  <c r="S2" i="5"/>
  <c r="R2" i="5"/>
  <c r="Q2" i="5"/>
  <c r="P2" i="5"/>
  <c r="M2" i="5"/>
  <c r="L2" i="5"/>
  <c r="K2" i="5"/>
  <c r="J2" i="5"/>
  <c r="I2" i="5"/>
  <c r="H2" i="5"/>
  <c r="G2" i="5"/>
  <c r="F2" i="5"/>
  <c r="E2" i="5"/>
  <c r="D2" i="5"/>
  <c r="D1" i="5"/>
  <c r="P1" i="5" s="1"/>
  <c r="E116" i="1"/>
  <c r="D116" i="1"/>
  <c r="E115" i="1"/>
  <c r="D115" i="1"/>
  <c r="E114" i="1"/>
  <c r="D114" i="1"/>
  <c r="E113" i="1"/>
  <c r="D113" i="1"/>
  <c r="E112" i="1"/>
  <c r="D112" i="1"/>
  <c r="E111" i="1"/>
  <c r="D111" i="1"/>
  <c r="E110" i="1"/>
  <c r="D110" i="1"/>
  <c r="E109" i="1"/>
  <c r="D109" i="1"/>
  <c r="E108" i="1"/>
  <c r="D108" i="1"/>
  <c r="E107" i="1"/>
  <c r="D107" i="1"/>
  <c r="E106" i="1"/>
  <c r="D106" i="1"/>
  <c r="E105" i="1"/>
  <c r="D105" i="1"/>
  <c r="E104" i="1"/>
  <c r="D104" i="1"/>
  <c r="E103" i="1"/>
  <c r="D103" i="1"/>
  <c r="E102" i="1"/>
  <c r="D102" i="1"/>
  <c r="E101" i="1"/>
  <c r="D101" i="1"/>
  <c r="E100" i="1"/>
  <c r="D100" i="1"/>
  <c r="E99" i="1"/>
  <c r="D99" i="1"/>
  <c r="E98" i="1"/>
  <c r="D98" i="1"/>
  <c r="E97" i="1"/>
  <c r="D97" i="1"/>
  <c r="E96" i="1"/>
  <c r="D96" i="1"/>
  <c r="E95" i="1"/>
  <c r="D95" i="1"/>
  <c r="E94" i="1"/>
  <c r="D94" i="1"/>
  <c r="E93" i="1"/>
  <c r="D93" i="1"/>
  <c r="E92" i="1"/>
  <c r="D92" i="1"/>
  <c r="E91" i="1"/>
  <c r="D91" i="1"/>
  <c r="E90" i="1"/>
  <c r="D90" i="1"/>
  <c r="E89" i="1"/>
  <c r="D89" i="1"/>
  <c r="E88" i="1"/>
  <c r="D88" i="1"/>
  <c r="E87" i="1"/>
  <c r="D87" i="1"/>
  <c r="E86" i="1"/>
  <c r="D86" i="1"/>
  <c r="E85" i="1"/>
  <c r="D85" i="1"/>
  <c r="E84" i="1"/>
  <c r="D84" i="1"/>
  <c r="E83" i="1"/>
  <c r="D83" i="1"/>
  <c r="E82" i="1"/>
  <c r="D82" i="1"/>
  <c r="E81" i="1"/>
  <c r="D81" i="1"/>
  <c r="E80" i="1"/>
  <c r="D80" i="1"/>
  <c r="E79" i="1"/>
  <c r="D79" i="1"/>
  <c r="E78" i="1"/>
  <c r="D78" i="1"/>
  <c r="E77" i="1"/>
  <c r="D77" i="1"/>
  <c r="E76" i="1"/>
  <c r="D76" i="1"/>
  <c r="E75" i="1"/>
  <c r="D75" i="1"/>
  <c r="E74" i="1"/>
  <c r="D74" i="1"/>
  <c r="E73" i="1"/>
  <c r="D73" i="1"/>
  <c r="E72" i="1"/>
  <c r="D72" i="1"/>
  <c r="E71" i="1"/>
  <c r="D71" i="1"/>
  <c r="E70" i="1"/>
  <c r="D70" i="1"/>
  <c r="E69" i="1"/>
  <c r="D69" i="1"/>
  <c r="E68" i="1"/>
  <c r="D68" i="1"/>
  <c r="E67" i="1"/>
  <c r="D67" i="1"/>
  <c r="E66" i="1"/>
  <c r="D66" i="1"/>
  <c r="E65" i="1"/>
  <c r="D65" i="1"/>
  <c r="E64" i="1"/>
  <c r="D64" i="1"/>
  <c r="E63" i="1"/>
  <c r="D63" i="1"/>
  <c r="E62" i="1"/>
  <c r="D62" i="1"/>
  <c r="E61" i="1"/>
  <c r="D61" i="1"/>
  <c r="E60" i="1"/>
  <c r="D60" i="1"/>
  <c r="E59" i="1"/>
  <c r="D59" i="1"/>
  <c r="E58" i="1"/>
  <c r="D58" i="1"/>
  <c r="E57" i="1"/>
  <c r="D57" i="1"/>
  <c r="E56" i="1"/>
  <c r="D56" i="1"/>
  <c r="E55" i="1"/>
  <c r="D55" i="1"/>
  <c r="E54" i="1"/>
  <c r="D54" i="1"/>
  <c r="E53" i="1"/>
  <c r="D53" i="1"/>
  <c r="E52" i="1"/>
  <c r="D52" i="1"/>
  <c r="E51" i="1"/>
  <c r="D51" i="1"/>
  <c r="E50" i="1"/>
  <c r="D50" i="1"/>
  <c r="E49" i="1"/>
  <c r="D49" i="1"/>
  <c r="E48" i="1"/>
  <c r="D48" i="1"/>
  <c r="E47" i="1"/>
  <c r="D47" i="1"/>
  <c r="E46" i="1"/>
  <c r="D46" i="1"/>
  <c r="E45" i="1"/>
  <c r="D45" i="1"/>
  <c r="E44" i="1"/>
  <c r="D44" i="1"/>
  <c r="E43" i="1"/>
  <c r="D43" i="1"/>
  <c r="E42" i="1"/>
  <c r="D42" i="1"/>
  <c r="E41" i="1"/>
  <c r="D41" i="1"/>
  <c r="E40" i="1"/>
  <c r="D40" i="1"/>
  <c r="E39" i="1"/>
  <c r="D39" i="1"/>
  <c r="E38" i="1"/>
  <c r="D38" i="1"/>
  <c r="E37" i="1"/>
  <c r="D37" i="1"/>
  <c r="E36" i="1"/>
  <c r="D36" i="1"/>
  <c r="E35" i="1"/>
  <c r="D35" i="1"/>
  <c r="E34" i="1"/>
  <c r="D34" i="1"/>
  <c r="E33" i="1"/>
  <c r="D33" i="1"/>
  <c r="E32" i="1"/>
  <c r="D32" i="1"/>
  <c r="D21" i="1"/>
  <c r="E21" i="1" s="1"/>
  <c r="D20" i="1"/>
  <c r="E20" i="1" s="1"/>
  <c r="D19" i="1"/>
  <c r="E19" i="1" s="1"/>
  <c r="D18" i="1"/>
  <c r="E18" i="1" s="1"/>
  <c r="D17" i="1"/>
  <c r="E17" i="1" s="1"/>
  <c r="I14" i="1"/>
  <c r="H14" i="1"/>
  <c r="I13" i="1"/>
  <c r="H13" i="1"/>
  <c r="I12" i="1"/>
  <c r="H12" i="1"/>
  <c r="I11" i="1"/>
  <c r="H11" i="1"/>
  <c r="I10" i="1"/>
  <c r="H10" i="1"/>
  <c r="P362" i="5" l="1"/>
  <c r="Z362" i="5" s="1"/>
  <c r="P361" i="5"/>
  <c r="Z361" i="5" s="1"/>
  <c r="P359" i="5"/>
  <c r="Z359" i="5" s="1"/>
  <c r="P358" i="5"/>
  <c r="Z358" i="5" s="1"/>
  <c r="P360" i="5"/>
  <c r="Z360" i="5" s="1"/>
  <c r="Z2" i="5"/>
  <c r="N2" i="5"/>
  <c r="D356" i="5"/>
  <c r="N356" i="5" s="1"/>
  <c r="P351" i="5"/>
  <c r="Z351" i="5" s="1"/>
  <c r="D348" i="5"/>
  <c r="N348" i="5" s="1"/>
  <c r="P343" i="5"/>
  <c r="Z343" i="5" s="1"/>
  <c r="D340" i="5"/>
  <c r="N340" i="5" s="1"/>
  <c r="P335" i="5"/>
  <c r="Z335" i="5" s="1"/>
  <c r="D332" i="5"/>
  <c r="N332" i="5" s="1"/>
  <c r="P327" i="5"/>
  <c r="Z327" i="5" s="1"/>
  <c r="D324" i="5"/>
  <c r="N324" i="5" s="1"/>
  <c r="P319" i="5"/>
  <c r="Z319" i="5" s="1"/>
  <c r="D316" i="5"/>
  <c r="N316" i="5" s="1"/>
  <c r="P311" i="5"/>
  <c r="Z311" i="5" s="1"/>
  <c r="D308" i="5"/>
  <c r="N308" i="5" s="1"/>
  <c r="P303" i="5"/>
  <c r="Z303" i="5" s="1"/>
  <c r="D300" i="5"/>
  <c r="N300" i="5" s="1"/>
  <c r="P295" i="5"/>
  <c r="Z295" i="5" s="1"/>
  <c r="D292" i="5"/>
  <c r="N292" i="5" s="1"/>
  <c r="P287" i="5"/>
  <c r="Z287" i="5" s="1"/>
  <c r="D284" i="5"/>
  <c r="N284" i="5" s="1"/>
  <c r="P279" i="5"/>
  <c r="Z279" i="5" s="1"/>
  <c r="D276" i="5"/>
  <c r="N276" i="5" s="1"/>
  <c r="P271" i="5"/>
  <c r="Z271" i="5" s="1"/>
  <c r="D268" i="5"/>
  <c r="N268" i="5" s="1"/>
  <c r="P263" i="5"/>
  <c r="Z263" i="5" s="1"/>
  <c r="D260" i="5"/>
  <c r="N260" i="5" s="1"/>
  <c r="P255" i="5"/>
  <c r="Z255" i="5" s="1"/>
  <c r="D252" i="5"/>
  <c r="N252" i="5" s="1"/>
  <c r="P247" i="5"/>
  <c r="Z247" i="5" s="1"/>
  <c r="D244" i="5"/>
  <c r="N244" i="5" s="1"/>
  <c r="P239" i="5"/>
  <c r="Z239" i="5" s="1"/>
  <c r="D236" i="5"/>
  <c r="N236" i="5" s="1"/>
  <c r="P231" i="5"/>
  <c r="Z231" i="5" s="1"/>
  <c r="D228" i="5"/>
  <c r="N228" i="5" s="1"/>
  <c r="P223" i="5"/>
  <c r="Z223" i="5" s="1"/>
  <c r="D220" i="5"/>
  <c r="N220" i="5" s="1"/>
  <c r="P215" i="5"/>
  <c r="Z215" i="5" s="1"/>
  <c r="D212" i="5"/>
  <c r="N212" i="5" s="1"/>
  <c r="P207" i="5"/>
  <c r="Z207" i="5" s="1"/>
  <c r="D204" i="5"/>
  <c r="N204" i="5" s="1"/>
  <c r="P199" i="5"/>
  <c r="Z199" i="5" s="1"/>
  <c r="D196" i="5"/>
  <c r="N196" i="5" s="1"/>
  <c r="D357" i="5"/>
  <c r="N357" i="5" s="1"/>
  <c r="P352" i="5"/>
  <c r="Z352" i="5" s="1"/>
  <c r="D349" i="5"/>
  <c r="N349" i="5" s="1"/>
  <c r="P344" i="5"/>
  <c r="Z344" i="5" s="1"/>
  <c r="D341" i="5"/>
  <c r="N341" i="5" s="1"/>
  <c r="P336" i="5"/>
  <c r="Z336" i="5" s="1"/>
  <c r="D333" i="5"/>
  <c r="N333" i="5" s="1"/>
  <c r="P328" i="5"/>
  <c r="Z328" i="5" s="1"/>
  <c r="D325" i="5"/>
  <c r="N325" i="5" s="1"/>
  <c r="P320" i="5"/>
  <c r="Z320" i="5" s="1"/>
  <c r="D317" i="5"/>
  <c r="N317" i="5" s="1"/>
  <c r="P312" i="5"/>
  <c r="Z312" i="5" s="1"/>
  <c r="D309" i="5"/>
  <c r="N309" i="5" s="1"/>
  <c r="P304" i="5"/>
  <c r="Z304" i="5" s="1"/>
  <c r="D301" i="5"/>
  <c r="N301" i="5" s="1"/>
  <c r="P296" i="5"/>
  <c r="Z296" i="5" s="1"/>
  <c r="D293" i="5"/>
  <c r="N293" i="5" s="1"/>
  <c r="P288" i="5"/>
  <c r="Z288" i="5" s="1"/>
  <c r="D285" i="5"/>
  <c r="N285" i="5" s="1"/>
  <c r="P280" i="5"/>
  <c r="Z280" i="5" s="1"/>
  <c r="D277" i="5"/>
  <c r="N277" i="5" s="1"/>
  <c r="P272" i="5"/>
  <c r="Z272" i="5" s="1"/>
  <c r="D269" i="5"/>
  <c r="N269" i="5" s="1"/>
  <c r="P264" i="5"/>
  <c r="Z264" i="5" s="1"/>
  <c r="D261" i="5"/>
  <c r="N261" i="5" s="1"/>
  <c r="P256" i="5"/>
  <c r="Z256" i="5" s="1"/>
  <c r="D253" i="5"/>
  <c r="N253" i="5" s="1"/>
  <c r="P248" i="5"/>
  <c r="Z248" i="5" s="1"/>
  <c r="D245" i="5"/>
  <c r="N245" i="5" s="1"/>
  <c r="P240" i="5"/>
  <c r="Z240" i="5" s="1"/>
  <c r="D237" i="5"/>
  <c r="N237" i="5" s="1"/>
  <c r="D362" i="5"/>
  <c r="N362" i="5" s="1"/>
  <c r="D360" i="5"/>
  <c r="N360" i="5" s="1"/>
  <c r="D358" i="5"/>
  <c r="N358" i="5" s="1"/>
  <c r="P353" i="5"/>
  <c r="Z353" i="5" s="1"/>
  <c r="D350" i="5"/>
  <c r="N350" i="5" s="1"/>
  <c r="P345" i="5"/>
  <c r="Z345" i="5" s="1"/>
  <c r="D342" i="5"/>
  <c r="N342" i="5" s="1"/>
  <c r="P337" i="5"/>
  <c r="Z337" i="5" s="1"/>
  <c r="D334" i="5"/>
  <c r="N334" i="5" s="1"/>
  <c r="P329" i="5"/>
  <c r="Z329" i="5" s="1"/>
  <c r="D326" i="5"/>
  <c r="N326" i="5" s="1"/>
  <c r="P321" i="5"/>
  <c r="Z321" i="5" s="1"/>
  <c r="D318" i="5"/>
  <c r="N318" i="5" s="1"/>
  <c r="P313" i="5"/>
  <c r="Z313" i="5" s="1"/>
  <c r="D310" i="5"/>
  <c r="N310" i="5" s="1"/>
  <c r="P305" i="5"/>
  <c r="Z305" i="5" s="1"/>
  <c r="D302" i="5"/>
  <c r="N302" i="5" s="1"/>
  <c r="P297" i="5"/>
  <c r="Z297" i="5" s="1"/>
  <c r="D294" i="5"/>
  <c r="N294" i="5" s="1"/>
  <c r="P289" i="5"/>
  <c r="Z289" i="5" s="1"/>
  <c r="D286" i="5"/>
  <c r="N286" i="5" s="1"/>
  <c r="P281" i="5"/>
  <c r="Z281" i="5" s="1"/>
  <c r="D278" i="5"/>
  <c r="N278" i="5" s="1"/>
  <c r="P273" i="5"/>
  <c r="Z273" i="5" s="1"/>
  <c r="D270" i="5"/>
  <c r="N270" i="5" s="1"/>
  <c r="P265" i="5"/>
  <c r="Z265" i="5" s="1"/>
  <c r="D262" i="5"/>
  <c r="N262" i="5" s="1"/>
  <c r="P257" i="5"/>
  <c r="Z257" i="5" s="1"/>
  <c r="D254" i="5"/>
  <c r="N254" i="5" s="1"/>
  <c r="P249" i="5"/>
  <c r="Z249" i="5" s="1"/>
  <c r="D246" i="5"/>
  <c r="N246" i="5" s="1"/>
  <c r="P241" i="5"/>
  <c r="Z241" i="5" s="1"/>
  <c r="D238" i="5"/>
  <c r="N238" i="5" s="1"/>
  <c r="P233" i="5"/>
  <c r="Z233" i="5" s="1"/>
  <c r="D230" i="5"/>
  <c r="N230" i="5" s="1"/>
  <c r="P225" i="5"/>
  <c r="Z225" i="5" s="1"/>
  <c r="D222" i="5"/>
  <c r="N222" i="5" s="1"/>
  <c r="P217" i="5"/>
  <c r="Z217" i="5" s="1"/>
  <c r="D214" i="5"/>
  <c r="N214" i="5" s="1"/>
  <c r="P209" i="5"/>
  <c r="Z209" i="5" s="1"/>
  <c r="D206" i="5"/>
  <c r="N206" i="5" s="1"/>
  <c r="P201" i="5"/>
  <c r="Z201" i="5" s="1"/>
  <c r="D198" i="5"/>
  <c r="N198" i="5" s="1"/>
  <c r="P354" i="5"/>
  <c r="Z354" i="5" s="1"/>
  <c r="D351" i="5"/>
  <c r="N351" i="5" s="1"/>
  <c r="P346" i="5"/>
  <c r="Z346" i="5" s="1"/>
  <c r="D343" i="5"/>
  <c r="N343" i="5" s="1"/>
  <c r="P338" i="5"/>
  <c r="Z338" i="5" s="1"/>
  <c r="D335" i="5"/>
  <c r="N335" i="5" s="1"/>
  <c r="P330" i="5"/>
  <c r="Z330" i="5" s="1"/>
  <c r="D327" i="5"/>
  <c r="N327" i="5" s="1"/>
  <c r="P322" i="5"/>
  <c r="Z322" i="5" s="1"/>
  <c r="D319" i="5"/>
  <c r="N319" i="5" s="1"/>
  <c r="P314" i="5"/>
  <c r="Z314" i="5" s="1"/>
  <c r="D311" i="5"/>
  <c r="N311" i="5" s="1"/>
  <c r="P306" i="5"/>
  <c r="Z306" i="5" s="1"/>
  <c r="D303" i="5"/>
  <c r="N303" i="5" s="1"/>
  <c r="P298" i="5"/>
  <c r="Z298" i="5" s="1"/>
  <c r="D295" i="5"/>
  <c r="N295" i="5" s="1"/>
  <c r="P290" i="5"/>
  <c r="Z290" i="5" s="1"/>
  <c r="D287" i="5"/>
  <c r="N287" i="5" s="1"/>
  <c r="P282" i="5"/>
  <c r="Z282" i="5" s="1"/>
  <c r="D279" i="5"/>
  <c r="N279" i="5" s="1"/>
  <c r="P274" i="5"/>
  <c r="Z274" i="5" s="1"/>
  <c r="D271" i="5"/>
  <c r="N271" i="5" s="1"/>
  <c r="P266" i="5"/>
  <c r="Z266" i="5" s="1"/>
  <c r="D263" i="5"/>
  <c r="N263" i="5" s="1"/>
  <c r="P258" i="5"/>
  <c r="Z258" i="5" s="1"/>
  <c r="D255" i="5"/>
  <c r="N255" i="5" s="1"/>
  <c r="P250" i="5"/>
  <c r="Z250" i="5" s="1"/>
  <c r="D247" i="5"/>
  <c r="N247" i="5" s="1"/>
  <c r="P242" i="5"/>
  <c r="Z242" i="5" s="1"/>
  <c r="D239" i="5"/>
  <c r="N239" i="5" s="1"/>
  <c r="P234" i="5"/>
  <c r="Z234" i="5" s="1"/>
  <c r="D231" i="5"/>
  <c r="N231" i="5" s="1"/>
  <c r="P226" i="5"/>
  <c r="Z226" i="5" s="1"/>
  <c r="D223" i="5"/>
  <c r="N223" i="5" s="1"/>
  <c r="P218" i="5"/>
  <c r="Z218" i="5" s="1"/>
  <c r="D215" i="5"/>
  <c r="N215" i="5" s="1"/>
  <c r="P210" i="5"/>
  <c r="Z210" i="5" s="1"/>
  <c r="D207" i="5"/>
  <c r="N207" i="5" s="1"/>
  <c r="P202" i="5"/>
  <c r="Z202" i="5" s="1"/>
  <c r="D199" i="5"/>
  <c r="N199" i="5" s="1"/>
  <c r="P194" i="5"/>
  <c r="Z194" i="5" s="1"/>
  <c r="P355" i="5"/>
  <c r="Z355" i="5" s="1"/>
  <c r="D352" i="5"/>
  <c r="N352" i="5" s="1"/>
  <c r="P347" i="5"/>
  <c r="Z347" i="5" s="1"/>
  <c r="D344" i="5"/>
  <c r="N344" i="5" s="1"/>
  <c r="P339" i="5"/>
  <c r="Z339" i="5" s="1"/>
  <c r="D336" i="5"/>
  <c r="N336" i="5" s="1"/>
  <c r="P331" i="5"/>
  <c r="Z331" i="5" s="1"/>
  <c r="D328" i="5"/>
  <c r="N328" i="5" s="1"/>
  <c r="P323" i="5"/>
  <c r="Z323" i="5" s="1"/>
  <c r="D320" i="5"/>
  <c r="N320" i="5" s="1"/>
  <c r="P315" i="5"/>
  <c r="Z315" i="5" s="1"/>
  <c r="D312" i="5"/>
  <c r="N312" i="5" s="1"/>
  <c r="P307" i="5"/>
  <c r="Z307" i="5" s="1"/>
  <c r="D304" i="5"/>
  <c r="N304" i="5" s="1"/>
  <c r="P299" i="5"/>
  <c r="Z299" i="5" s="1"/>
  <c r="D296" i="5"/>
  <c r="N296" i="5" s="1"/>
  <c r="P291" i="5"/>
  <c r="Z291" i="5" s="1"/>
  <c r="D288" i="5"/>
  <c r="N288" i="5" s="1"/>
  <c r="P283" i="5"/>
  <c r="Z283" i="5" s="1"/>
  <c r="D280" i="5"/>
  <c r="N280" i="5" s="1"/>
  <c r="P275" i="5"/>
  <c r="Z275" i="5" s="1"/>
  <c r="D272" i="5"/>
  <c r="N272" i="5" s="1"/>
  <c r="P267" i="5"/>
  <c r="Z267" i="5" s="1"/>
  <c r="D264" i="5"/>
  <c r="N264" i="5" s="1"/>
  <c r="P259" i="5"/>
  <c r="Z259" i="5" s="1"/>
  <c r="D256" i="5"/>
  <c r="N256" i="5" s="1"/>
  <c r="P251" i="5"/>
  <c r="Z251" i="5" s="1"/>
  <c r="D248" i="5"/>
  <c r="N248" i="5" s="1"/>
  <c r="P243" i="5"/>
  <c r="Z243" i="5" s="1"/>
  <c r="D240" i="5"/>
  <c r="N240" i="5" s="1"/>
  <c r="P235" i="5"/>
  <c r="Z235" i="5" s="1"/>
  <c r="D232" i="5"/>
  <c r="N232" i="5" s="1"/>
  <c r="P227" i="5"/>
  <c r="Z227" i="5" s="1"/>
  <c r="D224" i="5"/>
  <c r="N224" i="5" s="1"/>
  <c r="P219" i="5"/>
  <c r="Z219" i="5" s="1"/>
  <c r="D216" i="5"/>
  <c r="N216" i="5" s="1"/>
  <c r="P211" i="5"/>
  <c r="Z211" i="5" s="1"/>
  <c r="D208" i="5"/>
  <c r="N208" i="5" s="1"/>
  <c r="P203" i="5"/>
  <c r="Z203" i="5" s="1"/>
  <c r="D200" i="5"/>
  <c r="N200" i="5" s="1"/>
  <c r="P195" i="5"/>
  <c r="Z195" i="5" s="1"/>
  <c r="P356" i="5"/>
  <c r="Z356" i="5" s="1"/>
  <c r="D353" i="5"/>
  <c r="N353" i="5" s="1"/>
  <c r="P348" i="5"/>
  <c r="Z348" i="5" s="1"/>
  <c r="D345" i="5"/>
  <c r="N345" i="5" s="1"/>
  <c r="P340" i="5"/>
  <c r="Z340" i="5" s="1"/>
  <c r="D337" i="5"/>
  <c r="N337" i="5" s="1"/>
  <c r="P332" i="5"/>
  <c r="Z332" i="5" s="1"/>
  <c r="D329" i="5"/>
  <c r="N329" i="5" s="1"/>
  <c r="P324" i="5"/>
  <c r="Z324" i="5" s="1"/>
  <c r="D321" i="5"/>
  <c r="N321" i="5" s="1"/>
  <c r="P316" i="5"/>
  <c r="Z316" i="5" s="1"/>
  <c r="D313" i="5"/>
  <c r="N313" i="5" s="1"/>
  <c r="P308" i="5"/>
  <c r="Z308" i="5" s="1"/>
  <c r="D305" i="5"/>
  <c r="N305" i="5" s="1"/>
  <c r="P300" i="5"/>
  <c r="Z300" i="5" s="1"/>
  <c r="D297" i="5"/>
  <c r="N297" i="5" s="1"/>
  <c r="P292" i="5"/>
  <c r="Z292" i="5" s="1"/>
  <c r="D289" i="5"/>
  <c r="N289" i="5" s="1"/>
  <c r="P284" i="5"/>
  <c r="Z284" i="5" s="1"/>
  <c r="D281" i="5"/>
  <c r="N281" i="5" s="1"/>
  <c r="P276" i="5"/>
  <c r="Z276" i="5" s="1"/>
  <c r="D273" i="5"/>
  <c r="N273" i="5" s="1"/>
  <c r="P268" i="5"/>
  <c r="Z268" i="5" s="1"/>
  <c r="D265" i="5"/>
  <c r="N265" i="5" s="1"/>
  <c r="P260" i="5"/>
  <c r="Z260" i="5" s="1"/>
  <c r="D257" i="5"/>
  <c r="N257" i="5" s="1"/>
  <c r="P252" i="5"/>
  <c r="Z252" i="5" s="1"/>
  <c r="D249" i="5"/>
  <c r="N249" i="5" s="1"/>
  <c r="P244" i="5"/>
  <c r="Z244" i="5" s="1"/>
  <c r="D241" i="5"/>
  <c r="N241" i="5" s="1"/>
  <c r="P236" i="5"/>
  <c r="Z236" i="5" s="1"/>
  <c r="D233" i="5"/>
  <c r="N233" i="5" s="1"/>
  <c r="P228" i="5"/>
  <c r="Z228" i="5" s="1"/>
  <c r="D225" i="5"/>
  <c r="N225" i="5" s="1"/>
  <c r="P220" i="5"/>
  <c r="Z220" i="5" s="1"/>
  <c r="D217" i="5"/>
  <c r="N217" i="5" s="1"/>
  <c r="P212" i="5"/>
  <c r="Z212" i="5" s="1"/>
  <c r="D209" i="5"/>
  <c r="N209" i="5" s="1"/>
  <c r="P204" i="5"/>
  <c r="Z204" i="5" s="1"/>
  <c r="D201" i="5"/>
  <c r="N201" i="5" s="1"/>
  <c r="P196" i="5"/>
  <c r="Z196" i="5" s="1"/>
  <c r="D361" i="5"/>
  <c r="N361" i="5" s="1"/>
  <c r="D359" i="5"/>
  <c r="N359" i="5" s="1"/>
  <c r="P357" i="5"/>
  <c r="Z357" i="5" s="1"/>
  <c r="D354" i="5"/>
  <c r="N354" i="5" s="1"/>
  <c r="P349" i="5"/>
  <c r="Z349" i="5" s="1"/>
  <c r="D346" i="5"/>
  <c r="N346" i="5" s="1"/>
  <c r="P341" i="5"/>
  <c r="Z341" i="5" s="1"/>
  <c r="D338" i="5"/>
  <c r="N338" i="5" s="1"/>
  <c r="P333" i="5"/>
  <c r="Z333" i="5" s="1"/>
  <c r="D330" i="5"/>
  <c r="N330" i="5" s="1"/>
  <c r="P325" i="5"/>
  <c r="Z325" i="5" s="1"/>
  <c r="D322" i="5"/>
  <c r="N322" i="5" s="1"/>
  <c r="P317" i="5"/>
  <c r="Z317" i="5" s="1"/>
  <c r="D314" i="5"/>
  <c r="N314" i="5" s="1"/>
  <c r="P309" i="5"/>
  <c r="Z309" i="5" s="1"/>
  <c r="D306" i="5"/>
  <c r="N306" i="5" s="1"/>
  <c r="P301" i="5"/>
  <c r="Z301" i="5" s="1"/>
  <c r="D298" i="5"/>
  <c r="N298" i="5" s="1"/>
  <c r="P293" i="5"/>
  <c r="Z293" i="5" s="1"/>
  <c r="D290" i="5"/>
  <c r="N290" i="5" s="1"/>
  <c r="P285" i="5"/>
  <c r="Z285" i="5" s="1"/>
  <c r="D282" i="5"/>
  <c r="N282" i="5" s="1"/>
  <c r="P277" i="5"/>
  <c r="Z277" i="5" s="1"/>
  <c r="D274" i="5"/>
  <c r="N274" i="5" s="1"/>
  <c r="P269" i="5"/>
  <c r="Z269" i="5" s="1"/>
  <c r="D266" i="5"/>
  <c r="N266" i="5" s="1"/>
  <c r="P261" i="5"/>
  <c r="Z261" i="5" s="1"/>
  <c r="D258" i="5"/>
  <c r="N258" i="5" s="1"/>
  <c r="P253" i="5"/>
  <c r="Z253" i="5" s="1"/>
  <c r="D250" i="5"/>
  <c r="N250" i="5" s="1"/>
  <c r="P245" i="5"/>
  <c r="Z245" i="5" s="1"/>
  <c r="D242" i="5"/>
  <c r="N242" i="5" s="1"/>
  <c r="P237" i="5"/>
  <c r="Z237" i="5" s="1"/>
  <c r="D355" i="5"/>
  <c r="N355" i="5" s="1"/>
  <c r="P350" i="5"/>
  <c r="Z350" i="5" s="1"/>
  <c r="D347" i="5"/>
  <c r="N347" i="5" s="1"/>
  <c r="P342" i="5"/>
  <c r="Z342" i="5" s="1"/>
  <c r="D339" i="5"/>
  <c r="N339" i="5" s="1"/>
  <c r="P334" i="5"/>
  <c r="Z334" i="5" s="1"/>
  <c r="D331" i="5"/>
  <c r="N331" i="5" s="1"/>
  <c r="P326" i="5"/>
  <c r="Z326" i="5" s="1"/>
  <c r="D323" i="5"/>
  <c r="N323" i="5" s="1"/>
  <c r="P318" i="5"/>
  <c r="Z318" i="5" s="1"/>
  <c r="D315" i="5"/>
  <c r="N315" i="5" s="1"/>
  <c r="P310" i="5"/>
  <c r="Z310" i="5" s="1"/>
  <c r="D307" i="5"/>
  <c r="N307" i="5" s="1"/>
  <c r="P302" i="5"/>
  <c r="Z302" i="5" s="1"/>
  <c r="D299" i="5"/>
  <c r="N299" i="5" s="1"/>
  <c r="P294" i="5"/>
  <c r="Z294" i="5" s="1"/>
  <c r="D291" i="5"/>
  <c r="N291" i="5" s="1"/>
  <c r="P286" i="5"/>
  <c r="Z286" i="5" s="1"/>
  <c r="D283" i="5"/>
  <c r="N283" i="5" s="1"/>
  <c r="P278" i="5"/>
  <c r="Z278" i="5" s="1"/>
  <c r="D275" i="5"/>
  <c r="N275" i="5" s="1"/>
  <c r="P270" i="5"/>
  <c r="Z270" i="5" s="1"/>
  <c r="D267" i="5"/>
  <c r="N267" i="5" s="1"/>
  <c r="P262" i="5"/>
  <c r="Z262" i="5" s="1"/>
  <c r="D259" i="5"/>
  <c r="N259" i="5" s="1"/>
  <c r="P254" i="5"/>
  <c r="Z254" i="5" s="1"/>
  <c r="D251" i="5"/>
  <c r="N251" i="5" s="1"/>
  <c r="P246" i="5"/>
  <c r="Z246" i="5" s="1"/>
  <c r="D243" i="5"/>
  <c r="N243" i="5" s="1"/>
  <c r="P238" i="5"/>
  <c r="Z238" i="5" s="1"/>
  <c r="D235" i="5"/>
  <c r="N235" i="5" s="1"/>
  <c r="P230" i="5"/>
  <c r="Z230" i="5" s="1"/>
  <c r="D227" i="5"/>
  <c r="N227" i="5" s="1"/>
  <c r="P222" i="5"/>
  <c r="Z222" i="5" s="1"/>
  <c r="D219" i="5"/>
  <c r="N219" i="5" s="1"/>
  <c r="P214" i="5"/>
  <c r="Z214" i="5" s="1"/>
  <c r="D211" i="5"/>
  <c r="N211" i="5" s="1"/>
  <c r="P206" i="5"/>
  <c r="Z206" i="5" s="1"/>
  <c r="D203" i="5"/>
  <c r="N203" i="5" s="1"/>
  <c r="P198" i="5"/>
  <c r="Z198" i="5" s="1"/>
  <c r="D195" i="5"/>
  <c r="N195" i="5" s="1"/>
  <c r="P229" i="5"/>
  <c r="Z229" i="5" s="1"/>
  <c r="P221" i="5"/>
  <c r="Z221" i="5" s="1"/>
  <c r="P213" i="5"/>
  <c r="Z213" i="5" s="1"/>
  <c r="P205" i="5"/>
  <c r="Z205" i="5" s="1"/>
  <c r="P197" i="5"/>
  <c r="Z197" i="5" s="1"/>
  <c r="P191" i="5"/>
  <c r="Z191" i="5" s="1"/>
  <c r="D188" i="5"/>
  <c r="N188" i="5" s="1"/>
  <c r="P183" i="5"/>
  <c r="Z183" i="5" s="1"/>
  <c r="D180" i="5"/>
  <c r="N180" i="5" s="1"/>
  <c r="P175" i="5"/>
  <c r="Z175" i="5" s="1"/>
  <c r="D172" i="5"/>
  <c r="N172" i="5" s="1"/>
  <c r="P167" i="5"/>
  <c r="Z167" i="5" s="1"/>
  <c r="D164" i="5"/>
  <c r="N164" i="5" s="1"/>
  <c r="P159" i="5"/>
  <c r="Z159" i="5" s="1"/>
  <c r="D156" i="5"/>
  <c r="N156" i="5" s="1"/>
  <c r="P151" i="5"/>
  <c r="Z151" i="5" s="1"/>
  <c r="D148" i="5"/>
  <c r="N148" i="5" s="1"/>
  <c r="P143" i="5"/>
  <c r="Z143" i="5" s="1"/>
  <c r="D140" i="5"/>
  <c r="N140" i="5" s="1"/>
  <c r="P135" i="5"/>
  <c r="Z135" i="5" s="1"/>
  <c r="D132" i="5"/>
  <c r="N132" i="5" s="1"/>
  <c r="P127" i="5"/>
  <c r="Z127" i="5" s="1"/>
  <c r="D124" i="5"/>
  <c r="N124" i="5" s="1"/>
  <c r="P119" i="5"/>
  <c r="Z119" i="5" s="1"/>
  <c r="D116" i="5"/>
  <c r="N116" i="5" s="1"/>
  <c r="P111" i="5"/>
  <c r="Z111" i="5" s="1"/>
  <c r="D108" i="5"/>
  <c r="N108" i="5" s="1"/>
  <c r="P103" i="5"/>
  <c r="Z103" i="5" s="1"/>
  <c r="D100" i="5"/>
  <c r="N100" i="5" s="1"/>
  <c r="P95" i="5"/>
  <c r="Z95" i="5" s="1"/>
  <c r="D92" i="5"/>
  <c r="N92" i="5" s="1"/>
  <c r="P87" i="5"/>
  <c r="Z87" i="5" s="1"/>
  <c r="D84" i="5"/>
  <c r="N84" i="5" s="1"/>
  <c r="P79" i="5"/>
  <c r="Z79" i="5" s="1"/>
  <c r="D76" i="5"/>
  <c r="N76" i="5" s="1"/>
  <c r="P71" i="5"/>
  <c r="Z71" i="5" s="1"/>
  <c r="D68" i="5"/>
  <c r="N68" i="5" s="1"/>
  <c r="P63" i="5"/>
  <c r="Z63" i="5" s="1"/>
  <c r="D60" i="5"/>
  <c r="N60" i="5" s="1"/>
  <c r="P55" i="5"/>
  <c r="Z55" i="5" s="1"/>
  <c r="D52" i="5"/>
  <c r="N52" i="5" s="1"/>
  <c r="P47" i="5"/>
  <c r="Z47" i="5" s="1"/>
  <c r="D44" i="5"/>
  <c r="N44" i="5" s="1"/>
  <c r="P39" i="5"/>
  <c r="Z39" i="5" s="1"/>
  <c r="P192" i="5"/>
  <c r="Z192" i="5" s="1"/>
  <c r="D189" i="5"/>
  <c r="N189" i="5" s="1"/>
  <c r="P184" i="5"/>
  <c r="Z184" i="5" s="1"/>
  <c r="D181" i="5"/>
  <c r="N181" i="5" s="1"/>
  <c r="P176" i="5"/>
  <c r="Z176" i="5" s="1"/>
  <c r="D173" i="5"/>
  <c r="N173" i="5" s="1"/>
  <c r="P168" i="5"/>
  <c r="Z168" i="5" s="1"/>
  <c r="D165" i="5"/>
  <c r="N165" i="5" s="1"/>
  <c r="P160" i="5"/>
  <c r="Z160" i="5" s="1"/>
  <c r="D157" i="5"/>
  <c r="N157" i="5" s="1"/>
  <c r="P152" i="5"/>
  <c r="Z152" i="5" s="1"/>
  <c r="D149" i="5"/>
  <c r="N149" i="5" s="1"/>
  <c r="P144" i="5"/>
  <c r="Z144" i="5" s="1"/>
  <c r="D141" i="5"/>
  <c r="N141" i="5" s="1"/>
  <c r="P136" i="5"/>
  <c r="Z136" i="5" s="1"/>
  <c r="D133" i="5"/>
  <c r="N133" i="5" s="1"/>
  <c r="P128" i="5"/>
  <c r="Z128" i="5" s="1"/>
  <c r="D125" i="5"/>
  <c r="N125" i="5" s="1"/>
  <c r="P120" i="5"/>
  <c r="Z120" i="5" s="1"/>
  <c r="D117" i="5"/>
  <c r="N117" i="5" s="1"/>
  <c r="P112" i="5"/>
  <c r="Z112" i="5" s="1"/>
  <c r="D109" i="5"/>
  <c r="N109" i="5" s="1"/>
  <c r="P104" i="5"/>
  <c r="Z104" i="5" s="1"/>
  <c r="D101" i="5"/>
  <c r="N101" i="5" s="1"/>
  <c r="P96" i="5"/>
  <c r="Z96" i="5" s="1"/>
  <c r="D93" i="5"/>
  <c r="N93" i="5" s="1"/>
  <c r="P88" i="5"/>
  <c r="Z88" i="5" s="1"/>
  <c r="D85" i="5"/>
  <c r="N85" i="5" s="1"/>
  <c r="P80" i="5"/>
  <c r="Z80" i="5" s="1"/>
  <c r="D77" i="5"/>
  <c r="N77" i="5" s="1"/>
  <c r="P72" i="5"/>
  <c r="Z72" i="5" s="1"/>
  <c r="D69" i="5"/>
  <c r="N69" i="5" s="1"/>
  <c r="P64" i="5"/>
  <c r="Z64" i="5" s="1"/>
  <c r="D61" i="5"/>
  <c r="N61" i="5" s="1"/>
  <c r="P56" i="5"/>
  <c r="Z56" i="5" s="1"/>
  <c r="D53" i="5"/>
  <c r="N53" i="5" s="1"/>
  <c r="P48" i="5"/>
  <c r="Z48" i="5" s="1"/>
  <c r="D45" i="5"/>
  <c r="N45" i="5" s="1"/>
  <c r="P40" i="5"/>
  <c r="Z40" i="5" s="1"/>
  <c r="D37" i="5"/>
  <c r="N37" i="5" s="1"/>
  <c r="D229" i="5"/>
  <c r="N229" i="5" s="1"/>
  <c r="D221" i="5"/>
  <c r="N221" i="5" s="1"/>
  <c r="D213" i="5"/>
  <c r="N213" i="5" s="1"/>
  <c r="D205" i="5"/>
  <c r="N205" i="5" s="1"/>
  <c r="D197" i="5"/>
  <c r="N197" i="5" s="1"/>
  <c r="P193" i="5"/>
  <c r="Z193" i="5" s="1"/>
  <c r="D190" i="5"/>
  <c r="N190" i="5" s="1"/>
  <c r="P185" i="5"/>
  <c r="Z185" i="5" s="1"/>
  <c r="D182" i="5"/>
  <c r="N182" i="5" s="1"/>
  <c r="P177" i="5"/>
  <c r="Z177" i="5" s="1"/>
  <c r="D174" i="5"/>
  <c r="N174" i="5" s="1"/>
  <c r="P169" i="5"/>
  <c r="Z169" i="5" s="1"/>
  <c r="D166" i="5"/>
  <c r="N166" i="5" s="1"/>
  <c r="P161" i="5"/>
  <c r="Z161" i="5" s="1"/>
  <c r="D158" i="5"/>
  <c r="N158" i="5" s="1"/>
  <c r="P153" i="5"/>
  <c r="Z153" i="5" s="1"/>
  <c r="D150" i="5"/>
  <c r="N150" i="5" s="1"/>
  <c r="P145" i="5"/>
  <c r="Z145" i="5" s="1"/>
  <c r="D142" i="5"/>
  <c r="N142" i="5" s="1"/>
  <c r="P137" i="5"/>
  <c r="Z137" i="5" s="1"/>
  <c r="D134" i="5"/>
  <c r="N134" i="5" s="1"/>
  <c r="P129" i="5"/>
  <c r="Z129" i="5" s="1"/>
  <c r="D126" i="5"/>
  <c r="N126" i="5" s="1"/>
  <c r="P121" i="5"/>
  <c r="Z121" i="5" s="1"/>
  <c r="D118" i="5"/>
  <c r="N118" i="5" s="1"/>
  <c r="P113" i="5"/>
  <c r="Z113" i="5" s="1"/>
  <c r="D110" i="5"/>
  <c r="N110" i="5" s="1"/>
  <c r="P105" i="5"/>
  <c r="Z105" i="5" s="1"/>
  <c r="D102" i="5"/>
  <c r="N102" i="5" s="1"/>
  <c r="P97" i="5"/>
  <c r="Z97" i="5" s="1"/>
  <c r="D94" i="5"/>
  <c r="N94" i="5" s="1"/>
  <c r="P89" i="5"/>
  <c r="Z89" i="5" s="1"/>
  <c r="D86" i="5"/>
  <c r="N86" i="5" s="1"/>
  <c r="P81" i="5"/>
  <c r="Z81" i="5" s="1"/>
  <c r="D78" i="5"/>
  <c r="N78" i="5" s="1"/>
  <c r="P73" i="5"/>
  <c r="Z73" i="5" s="1"/>
  <c r="D70" i="5"/>
  <c r="N70" i="5" s="1"/>
  <c r="P65" i="5"/>
  <c r="Z65" i="5" s="1"/>
  <c r="D62" i="5"/>
  <c r="N62" i="5" s="1"/>
  <c r="P57" i="5"/>
  <c r="Z57" i="5" s="1"/>
  <c r="D54" i="5"/>
  <c r="N54" i="5" s="1"/>
  <c r="P49" i="5"/>
  <c r="Z49" i="5" s="1"/>
  <c r="D46" i="5"/>
  <c r="N46" i="5" s="1"/>
  <c r="P41" i="5"/>
  <c r="Z41" i="5" s="1"/>
  <c r="D38" i="5"/>
  <c r="N38" i="5" s="1"/>
  <c r="D191" i="5"/>
  <c r="N191" i="5" s="1"/>
  <c r="P186" i="5"/>
  <c r="Z186" i="5" s="1"/>
  <c r="D183" i="5"/>
  <c r="N183" i="5" s="1"/>
  <c r="P178" i="5"/>
  <c r="Z178" i="5" s="1"/>
  <c r="D175" i="5"/>
  <c r="N175" i="5" s="1"/>
  <c r="P170" i="5"/>
  <c r="Z170" i="5" s="1"/>
  <c r="D167" i="5"/>
  <c r="N167" i="5" s="1"/>
  <c r="P162" i="5"/>
  <c r="Z162" i="5" s="1"/>
  <c r="D159" i="5"/>
  <c r="N159" i="5" s="1"/>
  <c r="P154" i="5"/>
  <c r="Z154" i="5" s="1"/>
  <c r="D151" i="5"/>
  <c r="N151" i="5" s="1"/>
  <c r="P146" i="5"/>
  <c r="Z146" i="5" s="1"/>
  <c r="D143" i="5"/>
  <c r="N143" i="5" s="1"/>
  <c r="P138" i="5"/>
  <c r="Z138" i="5" s="1"/>
  <c r="D135" i="5"/>
  <c r="N135" i="5" s="1"/>
  <c r="P130" i="5"/>
  <c r="Z130" i="5" s="1"/>
  <c r="D127" i="5"/>
  <c r="N127" i="5" s="1"/>
  <c r="P122" i="5"/>
  <c r="Z122" i="5" s="1"/>
  <c r="D119" i="5"/>
  <c r="N119" i="5" s="1"/>
  <c r="P114" i="5"/>
  <c r="Z114" i="5" s="1"/>
  <c r="D111" i="5"/>
  <c r="N111" i="5" s="1"/>
  <c r="P106" i="5"/>
  <c r="Z106" i="5" s="1"/>
  <c r="D103" i="5"/>
  <c r="N103" i="5" s="1"/>
  <c r="P98" i="5"/>
  <c r="Z98" i="5" s="1"/>
  <c r="D95" i="5"/>
  <c r="N95" i="5" s="1"/>
  <c r="P90" i="5"/>
  <c r="Z90" i="5" s="1"/>
  <c r="D87" i="5"/>
  <c r="N87" i="5" s="1"/>
  <c r="P82" i="5"/>
  <c r="Z82" i="5" s="1"/>
  <c r="D79" i="5"/>
  <c r="N79" i="5" s="1"/>
  <c r="P74" i="5"/>
  <c r="Z74" i="5" s="1"/>
  <c r="D71" i="5"/>
  <c r="N71" i="5" s="1"/>
  <c r="P66" i="5"/>
  <c r="Z66" i="5" s="1"/>
  <c r="D63" i="5"/>
  <c r="N63" i="5" s="1"/>
  <c r="P58" i="5"/>
  <c r="Z58" i="5" s="1"/>
  <c r="D55" i="5"/>
  <c r="N55" i="5" s="1"/>
  <c r="P50" i="5"/>
  <c r="Z50" i="5" s="1"/>
  <c r="D47" i="5"/>
  <c r="N47" i="5" s="1"/>
  <c r="P42" i="5"/>
  <c r="Z42" i="5" s="1"/>
  <c r="D39" i="5"/>
  <c r="N39" i="5" s="1"/>
  <c r="P232" i="5"/>
  <c r="Z232" i="5" s="1"/>
  <c r="P224" i="5"/>
  <c r="Z224" i="5" s="1"/>
  <c r="P216" i="5"/>
  <c r="Z216" i="5" s="1"/>
  <c r="P208" i="5"/>
  <c r="Z208" i="5" s="1"/>
  <c r="P200" i="5"/>
  <c r="Z200" i="5" s="1"/>
  <c r="D192" i="5"/>
  <c r="N192" i="5" s="1"/>
  <c r="P187" i="5"/>
  <c r="Z187" i="5" s="1"/>
  <c r="D184" i="5"/>
  <c r="N184" i="5" s="1"/>
  <c r="P179" i="5"/>
  <c r="Z179" i="5" s="1"/>
  <c r="D176" i="5"/>
  <c r="N176" i="5" s="1"/>
  <c r="P171" i="5"/>
  <c r="Z171" i="5" s="1"/>
  <c r="D168" i="5"/>
  <c r="N168" i="5" s="1"/>
  <c r="P163" i="5"/>
  <c r="Z163" i="5" s="1"/>
  <c r="D160" i="5"/>
  <c r="N160" i="5" s="1"/>
  <c r="P155" i="5"/>
  <c r="Z155" i="5" s="1"/>
  <c r="D152" i="5"/>
  <c r="N152" i="5" s="1"/>
  <c r="P147" i="5"/>
  <c r="Z147" i="5" s="1"/>
  <c r="D144" i="5"/>
  <c r="N144" i="5" s="1"/>
  <c r="P139" i="5"/>
  <c r="Z139" i="5" s="1"/>
  <c r="D136" i="5"/>
  <c r="N136" i="5" s="1"/>
  <c r="P131" i="5"/>
  <c r="Z131" i="5" s="1"/>
  <c r="D128" i="5"/>
  <c r="N128" i="5" s="1"/>
  <c r="P123" i="5"/>
  <c r="Z123" i="5" s="1"/>
  <c r="D120" i="5"/>
  <c r="N120" i="5" s="1"/>
  <c r="P115" i="5"/>
  <c r="Z115" i="5" s="1"/>
  <c r="D112" i="5"/>
  <c r="N112" i="5" s="1"/>
  <c r="P107" i="5"/>
  <c r="Z107" i="5" s="1"/>
  <c r="D104" i="5"/>
  <c r="N104" i="5" s="1"/>
  <c r="P99" i="5"/>
  <c r="Z99" i="5" s="1"/>
  <c r="D96" i="5"/>
  <c r="N96" i="5" s="1"/>
  <c r="P91" i="5"/>
  <c r="Z91" i="5" s="1"/>
  <c r="D88" i="5"/>
  <c r="N88" i="5" s="1"/>
  <c r="P83" i="5"/>
  <c r="Z83" i="5" s="1"/>
  <c r="D80" i="5"/>
  <c r="N80" i="5" s="1"/>
  <c r="P75" i="5"/>
  <c r="Z75" i="5" s="1"/>
  <c r="D72" i="5"/>
  <c r="N72" i="5" s="1"/>
  <c r="P67" i="5"/>
  <c r="Z67" i="5" s="1"/>
  <c r="D64" i="5"/>
  <c r="N64" i="5" s="1"/>
  <c r="P59" i="5"/>
  <c r="Z59" i="5" s="1"/>
  <c r="D56" i="5"/>
  <c r="N56" i="5" s="1"/>
  <c r="P51" i="5"/>
  <c r="Z51" i="5" s="1"/>
  <c r="D48" i="5"/>
  <c r="N48" i="5" s="1"/>
  <c r="P43" i="5"/>
  <c r="Z43" i="5" s="1"/>
  <c r="D40" i="5"/>
  <c r="N40" i="5" s="1"/>
  <c r="D234" i="5"/>
  <c r="N234" i="5" s="1"/>
  <c r="D226" i="5"/>
  <c r="N226" i="5" s="1"/>
  <c r="D218" i="5"/>
  <c r="N218" i="5" s="1"/>
  <c r="D210" i="5"/>
  <c r="N210" i="5" s="1"/>
  <c r="D202" i="5"/>
  <c r="N202" i="5" s="1"/>
  <c r="D194" i="5"/>
  <c r="N194" i="5" s="1"/>
  <c r="P189" i="5"/>
  <c r="Z189" i="5" s="1"/>
  <c r="D186" i="5"/>
  <c r="N186" i="5" s="1"/>
  <c r="P181" i="5"/>
  <c r="Z181" i="5" s="1"/>
  <c r="D178" i="5"/>
  <c r="N178" i="5" s="1"/>
  <c r="P173" i="5"/>
  <c r="Z173" i="5" s="1"/>
  <c r="D170" i="5"/>
  <c r="N170" i="5" s="1"/>
  <c r="P165" i="5"/>
  <c r="Z165" i="5" s="1"/>
  <c r="D162" i="5"/>
  <c r="N162" i="5" s="1"/>
  <c r="P157" i="5"/>
  <c r="Z157" i="5" s="1"/>
  <c r="D154" i="5"/>
  <c r="N154" i="5" s="1"/>
  <c r="P149" i="5"/>
  <c r="Z149" i="5" s="1"/>
  <c r="D146" i="5"/>
  <c r="N146" i="5" s="1"/>
  <c r="P141" i="5"/>
  <c r="Z141" i="5" s="1"/>
  <c r="D138" i="5"/>
  <c r="N138" i="5" s="1"/>
  <c r="P133" i="5"/>
  <c r="Z133" i="5" s="1"/>
  <c r="D130" i="5"/>
  <c r="N130" i="5" s="1"/>
  <c r="P125" i="5"/>
  <c r="Z125" i="5" s="1"/>
  <c r="D122" i="5"/>
  <c r="N122" i="5" s="1"/>
  <c r="P117" i="5"/>
  <c r="Z117" i="5" s="1"/>
  <c r="D114" i="5"/>
  <c r="N114" i="5" s="1"/>
  <c r="P109" i="5"/>
  <c r="Z109" i="5" s="1"/>
  <c r="D106" i="5"/>
  <c r="N106" i="5" s="1"/>
  <c r="P101" i="5"/>
  <c r="Z101" i="5" s="1"/>
  <c r="D98" i="5"/>
  <c r="N98" i="5" s="1"/>
  <c r="P93" i="5"/>
  <c r="Z93" i="5" s="1"/>
  <c r="D90" i="5"/>
  <c r="N90" i="5" s="1"/>
  <c r="P85" i="5"/>
  <c r="Z85" i="5" s="1"/>
  <c r="D82" i="5"/>
  <c r="N82" i="5" s="1"/>
  <c r="P77" i="5"/>
  <c r="Z77" i="5" s="1"/>
  <c r="D74" i="5"/>
  <c r="N74" i="5" s="1"/>
  <c r="P69" i="5"/>
  <c r="Z69" i="5" s="1"/>
  <c r="D66" i="5"/>
  <c r="N66" i="5" s="1"/>
  <c r="P61" i="5"/>
  <c r="Z61" i="5" s="1"/>
  <c r="D58" i="5"/>
  <c r="N58" i="5" s="1"/>
  <c r="P53" i="5"/>
  <c r="Z53" i="5" s="1"/>
  <c r="D50" i="5"/>
  <c r="N50" i="5" s="1"/>
  <c r="P45" i="5"/>
  <c r="Z45" i="5" s="1"/>
  <c r="P190" i="5"/>
  <c r="Z190" i="5" s="1"/>
  <c r="D187" i="5"/>
  <c r="N187" i="5" s="1"/>
  <c r="P182" i="5"/>
  <c r="Z182" i="5" s="1"/>
  <c r="D179" i="5"/>
  <c r="N179" i="5" s="1"/>
  <c r="P174" i="5"/>
  <c r="Z174" i="5" s="1"/>
  <c r="D171" i="5"/>
  <c r="N171" i="5" s="1"/>
  <c r="P166" i="5"/>
  <c r="Z166" i="5" s="1"/>
  <c r="D163" i="5"/>
  <c r="N163" i="5" s="1"/>
  <c r="P158" i="5"/>
  <c r="Z158" i="5" s="1"/>
  <c r="D155" i="5"/>
  <c r="N155" i="5" s="1"/>
  <c r="P150" i="5"/>
  <c r="Z150" i="5" s="1"/>
  <c r="D147" i="5"/>
  <c r="N147" i="5" s="1"/>
  <c r="P142" i="5"/>
  <c r="Z142" i="5" s="1"/>
  <c r="D139" i="5"/>
  <c r="N139" i="5" s="1"/>
  <c r="P134" i="5"/>
  <c r="Z134" i="5" s="1"/>
  <c r="D131" i="5"/>
  <c r="N131" i="5" s="1"/>
  <c r="P126" i="5"/>
  <c r="Z126" i="5" s="1"/>
  <c r="D123" i="5"/>
  <c r="N123" i="5" s="1"/>
  <c r="P118" i="5"/>
  <c r="Z118" i="5" s="1"/>
  <c r="D115" i="5"/>
  <c r="N115" i="5" s="1"/>
  <c r="P110" i="5"/>
  <c r="Z110" i="5" s="1"/>
  <c r="D107" i="5"/>
  <c r="N107" i="5" s="1"/>
  <c r="P102" i="5"/>
  <c r="Z102" i="5" s="1"/>
  <c r="D99" i="5"/>
  <c r="N99" i="5" s="1"/>
  <c r="P94" i="5"/>
  <c r="Z94" i="5" s="1"/>
  <c r="D91" i="5"/>
  <c r="N91" i="5" s="1"/>
  <c r="P86" i="5"/>
  <c r="Z86" i="5" s="1"/>
  <c r="D83" i="5"/>
  <c r="N83" i="5" s="1"/>
  <c r="P78" i="5"/>
  <c r="Z78" i="5" s="1"/>
  <c r="D75" i="5"/>
  <c r="N75" i="5" s="1"/>
  <c r="P70" i="5"/>
  <c r="Z70" i="5" s="1"/>
  <c r="D67" i="5"/>
  <c r="N67" i="5" s="1"/>
  <c r="P62" i="5"/>
  <c r="Z62" i="5" s="1"/>
  <c r="D59" i="5"/>
  <c r="N59" i="5" s="1"/>
  <c r="P54" i="5"/>
  <c r="Z54" i="5" s="1"/>
  <c r="D51" i="5"/>
  <c r="N51" i="5" s="1"/>
  <c r="P46" i="5"/>
  <c r="Z46" i="5" s="1"/>
  <c r="D43" i="5"/>
  <c r="N43" i="5" s="1"/>
  <c r="P38" i="5"/>
  <c r="Z38" i="5" s="1"/>
  <c r="P37" i="5"/>
  <c r="Z37" i="5" s="1"/>
  <c r="P33" i="5"/>
  <c r="Z33" i="5" s="1"/>
  <c r="D30" i="5"/>
  <c r="N30" i="5" s="1"/>
  <c r="P25" i="5"/>
  <c r="Z25" i="5" s="1"/>
  <c r="D22" i="5"/>
  <c r="N22" i="5" s="1"/>
  <c r="P17" i="5"/>
  <c r="Z17" i="5" s="1"/>
  <c r="D14" i="5"/>
  <c r="N14" i="5" s="1"/>
  <c r="P9" i="5"/>
  <c r="Z9" i="5" s="1"/>
  <c r="D6" i="5"/>
  <c r="N6" i="5" s="1"/>
  <c r="D185" i="5"/>
  <c r="N185" i="5" s="1"/>
  <c r="P180" i="5"/>
  <c r="Z180" i="5" s="1"/>
  <c r="D169" i="5"/>
  <c r="N169" i="5" s="1"/>
  <c r="P164" i="5"/>
  <c r="Z164" i="5" s="1"/>
  <c r="D153" i="5"/>
  <c r="N153" i="5" s="1"/>
  <c r="P148" i="5"/>
  <c r="Z148" i="5" s="1"/>
  <c r="D137" i="5"/>
  <c r="N137" i="5" s="1"/>
  <c r="P132" i="5"/>
  <c r="Z132" i="5" s="1"/>
  <c r="D121" i="5"/>
  <c r="N121" i="5" s="1"/>
  <c r="P116" i="5"/>
  <c r="Z116" i="5" s="1"/>
  <c r="D105" i="5"/>
  <c r="N105" i="5" s="1"/>
  <c r="P100" i="5"/>
  <c r="Z100" i="5" s="1"/>
  <c r="D89" i="5"/>
  <c r="N89" i="5" s="1"/>
  <c r="P84" i="5"/>
  <c r="Z84" i="5" s="1"/>
  <c r="D73" i="5"/>
  <c r="N73" i="5" s="1"/>
  <c r="P68" i="5"/>
  <c r="Z68" i="5" s="1"/>
  <c r="D57" i="5"/>
  <c r="N57" i="5" s="1"/>
  <c r="P52" i="5"/>
  <c r="Z52" i="5" s="1"/>
  <c r="P34" i="5"/>
  <c r="Z34" i="5" s="1"/>
  <c r="D31" i="5"/>
  <c r="N31" i="5" s="1"/>
  <c r="P26" i="5"/>
  <c r="Z26" i="5" s="1"/>
  <c r="D23" i="5"/>
  <c r="N23" i="5" s="1"/>
  <c r="P18" i="5"/>
  <c r="Z18" i="5" s="1"/>
  <c r="D15" i="5"/>
  <c r="N15" i="5" s="1"/>
  <c r="P10" i="5"/>
  <c r="Z10" i="5" s="1"/>
  <c r="D7" i="5"/>
  <c r="N7" i="5" s="1"/>
  <c r="D41" i="5"/>
  <c r="N41" i="5" s="1"/>
  <c r="P35" i="5"/>
  <c r="Z35" i="5" s="1"/>
  <c r="D32" i="5"/>
  <c r="N32" i="5" s="1"/>
  <c r="P27" i="5"/>
  <c r="Z27" i="5" s="1"/>
  <c r="D24" i="5"/>
  <c r="N24" i="5" s="1"/>
  <c r="P19" i="5"/>
  <c r="Z19" i="5" s="1"/>
  <c r="D16" i="5"/>
  <c r="N16" i="5" s="1"/>
  <c r="P11" i="5"/>
  <c r="Z11" i="5" s="1"/>
  <c r="D8" i="5"/>
  <c r="N8" i="5" s="1"/>
  <c r="P3" i="5"/>
  <c r="D33" i="5"/>
  <c r="N33" i="5" s="1"/>
  <c r="P28" i="5"/>
  <c r="Z28" i="5" s="1"/>
  <c r="D25" i="5"/>
  <c r="N25" i="5" s="1"/>
  <c r="P20" i="5"/>
  <c r="Z20" i="5" s="1"/>
  <c r="D17" i="5"/>
  <c r="N17" i="5" s="1"/>
  <c r="P12" i="5"/>
  <c r="Z12" i="5" s="1"/>
  <c r="D9" i="5"/>
  <c r="N9" i="5" s="1"/>
  <c r="P4" i="5"/>
  <c r="Z4" i="5" s="1"/>
  <c r="P36" i="5"/>
  <c r="Z36" i="5" s="1"/>
  <c r="D34" i="5"/>
  <c r="N34" i="5" s="1"/>
  <c r="P29" i="5"/>
  <c r="Z29" i="5" s="1"/>
  <c r="D26" i="5"/>
  <c r="N26" i="5" s="1"/>
  <c r="P21" i="5"/>
  <c r="Z21" i="5" s="1"/>
  <c r="D18" i="5"/>
  <c r="N18" i="5" s="1"/>
  <c r="P13" i="5"/>
  <c r="Z13" i="5" s="1"/>
  <c r="D10" i="5"/>
  <c r="N10" i="5" s="1"/>
  <c r="P5" i="5"/>
  <c r="Z5" i="5" s="1"/>
  <c r="D193" i="5"/>
  <c r="N193" i="5" s="1"/>
  <c r="P188" i="5"/>
  <c r="Z188" i="5" s="1"/>
  <c r="D177" i="5"/>
  <c r="N177" i="5" s="1"/>
  <c r="P172" i="5"/>
  <c r="Z172" i="5" s="1"/>
  <c r="D161" i="5"/>
  <c r="N161" i="5" s="1"/>
  <c r="P156" i="5"/>
  <c r="Z156" i="5" s="1"/>
  <c r="D145" i="5"/>
  <c r="N145" i="5" s="1"/>
  <c r="P140" i="5"/>
  <c r="Z140" i="5" s="1"/>
  <c r="D129" i="5"/>
  <c r="N129" i="5" s="1"/>
  <c r="P124" i="5"/>
  <c r="Z124" i="5" s="1"/>
  <c r="D113" i="5"/>
  <c r="N113" i="5" s="1"/>
  <c r="P108" i="5"/>
  <c r="Z108" i="5" s="1"/>
  <c r="D97" i="5"/>
  <c r="N97" i="5" s="1"/>
  <c r="P92" i="5"/>
  <c r="Z92" i="5" s="1"/>
  <c r="D81" i="5"/>
  <c r="N81" i="5" s="1"/>
  <c r="P76" i="5"/>
  <c r="Z76" i="5" s="1"/>
  <c r="D65" i="5"/>
  <c r="N65" i="5" s="1"/>
  <c r="P60" i="5"/>
  <c r="Z60" i="5" s="1"/>
  <c r="D49" i="5"/>
  <c r="N49" i="5" s="1"/>
  <c r="P44" i="5"/>
  <c r="Z44" i="5" s="1"/>
  <c r="D35" i="5"/>
  <c r="N35" i="5" s="1"/>
  <c r="P30" i="5"/>
  <c r="Z30" i="5" s="1"/>
  <c r="D27" i="5"/>
  <c r="N27" i="5" s="1"/>
  <c r="P22" i="5"/>
  <c r="Z22" i="5" s="1"/>
  <c r="D19" i="5"/>
  <c r="N19" i="5" s="1"/>
  <c r="P14" i="5"/>
  <c r="Z14" i="5" s="1"/>
  <c r="D11" i="5"/>
  <c r="N11" i="5" s="1"/>
  <c r="P6" i="5"/>
  <c r="Z6" i="5" s="1"/>
  <c r="D3" i="5"/>
  <c r="D42" i="5"/>
  <c r="N42" i="5" s="1"/>
  <c r="P31" i="5"/>
  <c r="Z31" i="5" s="1"/>
  <c r="D28" i="5"/>
  <c r="N28" i="5" s="1"/>
  <c r="P23" i="5"/>
  <c r="Z23" i="5" s="1"/>
  <c r="D20" i="5"/>
  <c r="N20" i="5" s="1"/>
  <c r="P15" i="5"/>
  <c r="Z15" i="5" s="1"/>
  <c r="D12" i="5"/>
  <c r="N12" i="5" s="1"/>
  <c r="P7" i="5"/>
  <c r="Z7" i="5" s="1"/>
  <c r="D4" i="5"/>
  <c r="N4" i="5" s="1"/>
  <c r="D36" i="5"/>
  <c r="N36" i="5" s="1"/>
  <c r="P32" i="5"/>
  <c r="Z32" i="5" s="1"/>
  <c r="D29" i="5"/>
  <c r="N29" i="5" s="1"/>
  <c r="P24" i="5"/>
  <c r="Z24" i="5" s="1"/>
  <c r="D21" i="5"/>
  <c r="N21" i="5" s="1"/>
  <c r="P16" i="5"/>
  <c r="Z16" i="5" s="1"/>
  <c r="D13" i="5"/>
  <c r="N13" i="5" s="1"/>
  <c r="P8" i="5"/>
  <c r="Z8" i="5" s="1"/>
  <c r="D5" i="5"/>
  <c r="N5" i="5" s="1"/>
  <c r="H22" i="1" l="1"/>
  <c r="I26" i="1"/>
  <c r="I54" i="1"/>
  <c r="I78" i="1"/>
  <c r="I102" i="1"/>
  <c r="I25" i="1"/>
  <c r="I29" i="1"/>
  <c r="I33" i="1"/>
  <c r="I37" i="1"/>
  <c r="I41" i="1"/>
  <c r="I45" i="1"/>
  <c r="I49" i="1"/>
  <c r="I53" i="1"/>
  <c r="I57" i="1"/>
  <c r="I61" i="1"/>
  <c r="I65" i="1"/>
  <c r="I69" i="1"/>
  <c r="I73" i="1"/>
  <c r="I77" i="1"/>
  <c r="I81" i="1"/>
  <c r="I85" i="1"/>
  <c r="I89" i="1"/>
  <c r="I93" i="1"/>
  <c r="I97" i="1"/>
  <c r="I101" i="1"/>
  <c r="I105" i="1"/>
  <c r="I109" i="1"/>
  <c r="I113" i="1"/>
  <c r="I22" i="1"/>
  <c r="I74" i="1"/>
  <c r="I98" i="1"/>
  <c r="I110" i="1"/>
  <c r="I38" i="1"/>
  <c r="I70" i="1"/>
  <c r="I94" i="1"/>
  <c r="I23" i="1"/>
  <c r="I27" i="1"/>
  <c r="I31" i="1"/>
  <c r="I35" i="1"/>
  <c r="I39" i="1"/>
  <c r="I43" i="1"/>
  <c r="I47" i="1"/>
  <c r="I51" i="1"/>
  <c r="I55" i="1"/>
  <c r="I59" i="1"/>
  <c r="I63" i="1"/>
  <c r="I67" i="1"/>
  <c r="I71" i="1"/>
  <c r="I75" i="1"/>
  <c r="I79" i="1"/>
  <c r="I83" i="1"/>
  <c r="I87" i="1"/>
  <c r="I91" i="1"/>
  <c r="I95" i="1"/>
  <c r="I99" i="1"/>
  <c r="I103" i="1"/>
  <c r="I107" i="1"/>
  <c r="I111" i="1"/>
  <c r="I115" i="1"/>
  <c r="I42" i="1"/>
  <c r="I50" i="1"/>
  <c r="I62" i="1"/>
  <c r="I90" i="1"/>
  <c r="I34" i="1"/>
  <c r="I46" i="1"/>
  <c r="I66" i="1"/>
  <c r="I86" i="1"/>
  <c r="I114" i="1"/>
  <c r="I24" i="1"/>
  <c r="I28" i="1"/>
  <c r="I32" i="1"/>
  <c r="I36" i="1"/>
  <c r="I40" i="1"/>
  <c r="I44" i="1"/>
  <c r="I48" i="1"/>
  <c r="I52" i="1"/>
  <c r="I56" i="1"/>
  <c r="I60" i="1"/>
  <c r="I64" i="1"/>
  <c r="I68" i="1"/>
  <c r="I72" i="1"/>
  <c r="I76" i="1"/>
  <c r="I80" i="1"/>
  <c r="I84" i="1"/>
  <c r="I88" i="1"/>
  <c r="I92" i="1"/>
  <c r="I96" i="1"/>
  <c r="I100" i="1"/>
  <c r="I104" i="1"/>
  <c r="I108" i="1"/>
  <c r="I112" i="1"/>
  <c r="I116" i="1"/>
  <c r="I30" i="1"/>
  <c r="I58" i="1"/>
  <c r="I82" i="1"/>
  <c r="I106" i="1"/>
  <c r="H25" i="1"/>
  <c r="H29" i="1"/>
  <c r="H33" i="1"/>
  <c r="H37" i="1"/>
  <c r="H41" i="1"/>
  <c r="H45" i="1"/>
  <c r="H49" i="1"/>
  <c r="H53" i="1"/>
  <c r="H57" i="1"/>
  <c r="H61" i="1"/>
  <c r="H65" i="1"/>
  <c r="H69" i="1"/>
  <c r="H73" i="1"/>
  <c r="H77" i="1"/>
  <c r="H81" i="1"/>
  <c r="H85" i="1"/>
  <c r="H89" i="1"/>
  <c r="H93" i="1"/>
  <c r="H97" i="1"/>
  <c r="H101" i="1"/>
  <c r="H105" i="1"/>
  <c r="H109" i="1"/>
  <c r="H113" i="1"/>
  <c r="H26" i="1"/>
  <c r="H30" i="1"/>
  <c r="H34" i="1"/>
  <c r="H38" i="1"/>
  <c r="H42" i="1"/>
  <c r="H46" i="1"/>
  <c r="H50" i="1"/>
  <c r="H54" i="1"/>
  <c r="H58" i="1"/>
  <c r="H62" i="1"/>
  <c r="H66" i="1"/>
  <c r="H70" i="1"/>
  <c r="H74" i="1"/>
  <c r="H78" i="1"/>
  <c r="H82" i="1"/>
  <c r="H86" i="1"/>
  <c r="H90" i="1"/>
  <c r="H94" i="1"/>
  <c r="H98" i="1"/>
  <c r="H102" i="1"/>
  <c r="H106" i="1"/>
  <c r="H110" i="1"/>
  <c r="H114" i="1"/>
  <c r="H23" i="1"/>
  <c r="H27" i="1"/>
  <c r="H31" i="1"/>
  <c r="H35" i="1"/>
  <c r="H39" i="1"/>
  <c r="H43" i="1"/>
  <c r="H47" i="1"/>
  <c r="H51" i="1"/>
  <c r="H55" i="1"/>
  <c r="H59" i="1"/>
  <c r="H63" i="1"/>
  <c r="H67" i="1"/>
  <c r="H71" i="1"/>
  <c r="H75" i="1"/>
  <c r="H79" i="1"/>
  <c r="H83" i="1"/>
  <c r="H87" i="1"/>
  <c r="H91" i="1"/>
  <c r="H95" i="1"/>
  <c r="H99" i="1"/>
  <c r="H103" i="1"/>
  <c r="H107" i="1"/>
  <c r="H111" i="1"/>
  <c r="H115" i="1"/>
  <c r="H24" i="1"/>
  <c r="H28" i="1"/>
  <c r="H32" i="1"/>
  <c r="H36" i="1"/>
  <c r="H40" i="1"/>
  <c r="H44" i="1"/>
  <c r="H48" i="1"/>
  <c r="H52" i="1"/>
  <c r="H56" i="1"/>
  <c r="H60" i="1"/>
  <c r="H64" i="1"/>
  <c r="H68" i="1"/>
  <c r="H72" i="1"/>
  <c r="H76" i="1"/>
  <c r="H80" i="1"/>
  <c r="H84" i="1"/>
  <c r="H88" i="1"/>
  <c r="H92" i="1"/>
  <c r="H96" i="1"/>
  <c r="H100" i="1"/>
  <c r="H104" i="1"/>
  <c r="H108" i="1"/>
  <c r="H112" i="1"/>
  <c r="H116" i="1"/>
  <c r="Z3" i="5"/>
  <c r="I20" i="1"/>
  <c r="I21" i="1"/>
  <c r="I19" i="1"/>
  <c r="I17" i="1"/>
  <c r="I18" i="1"/>
  <c r="H20" i="1"/>
  <c r="H18" i="1"/>
  <c r="N3" i="5"/>
  <c r="H21" i="1"/>
  <c r="H19" i="1"/>
  <c r="H17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D8" authorId="0" shapeId="0" xr:uid="{00000000-0006-0000-0000-000001000000}">
      <text>
        <r>
          <rPr>
            <sz val="10"/>
            <color rgb="FF000000"/>
            <rFont val="Arial"/>
            <family val="2"/>
          </rPr>
          <t xml:space="preserve">No cambiar a castellano por el funcionamiento de los gráficos.
</t>
        </r>
        <r>
          <rPr>
            <sz val="10"/>
            <color rgb="FF000000"/>
            <rFont val="Arial"/>
            <family val="2"/>
          </rPr>
          <t xml:space="preserve">
</t>
        </r>
        <r>
          <rPr>
            <sz val="10"/>
            <color rgb="FF000000"/>
            <rFont val="Arial"/>
            <family val="2"/>
          </rPr>
          <t xml:space="preserve">Male = Niño
</t>
        </r>
        <r>
          <rPr>
            <sz val="10"/>
            <color rgb="FF000000"/>
            <rFont val="Arial"/>
            <family val="2"/>
          </rPr>
          <t xml:space="preserve">Female = Niña
</t>
        </r>
      </text>
    </comment>
  </commentList>
</comments>
</file>

<file path=xl/sharedStrings.xml><?xml version="1.0" encoding="utf-8"?>
<sst xmlns="http://schemas.openxmlformats.org/spreadsheetml/2006/main" count="126" uniqueCount="39">
  <si>
    <t>Nombre de tu bebé:</t>
  </si>
  <si>
    <t>Dani</t>
  </si>
  <si>
    <t>Male</t>
  </si>
  <si>
    <t>Fecha</t>
  </si>
  <si>
    <t>Fecha de nacimiento:</t>
  </si>
  <si>
    <t>Percentil 10</t>
  </si>
  <si>
    <t>Percentil 25</t>
  </si>
  <si>
    <t>Peso en el nacimiento:</t>
  </si>
  <si>
    <t>Percentil 50</t>
  </si>
  <si>
    <t>Percentil 75</t>
  </si>
  <si>
    <t>Altura en el nacimiento:</t>
  </si>
  <si>
    <t xml:space="preserve">Percentil 90 </t>
  </si>
  <si>
    <t>No</t>
  </si>
  <si>
    <t>Día</t>
  </si>
  <si>
    <t>Mes</t>
  </si>
  <si>
    <t>Peso (kg)</t>
  </si>
  <si>
    <t>Altura (cm)</t>
  </si>
  <si>
    <t xml:space="preserve">Need help? Please see this page for information: </t>
  </si>
  <si>
    <t>https://exceltemplate.net/support/</t>
  </si>
  <si>
    <t>Sex</t>
  </si>
  <si>
    <t>Day</t>
  </si>
  <si>
    <t>Agemos</t>
  </si>
  <si>
    <t>3rd</t>
  </si>
  <si>
    <t>5th</t>
  </si>
  <si>
    <t>10th</t>
  </si>
  <si>
    <t>25th</t>
  </si>
  <si>
    <t>50th</t>
  </si>
  <si>
    <t>75th</t>
  </si>
  <si>
    <t>90th</t>
  </si>
  <si>
    <t>95th</t>
  </si>
  <si>
    <t>97th</t>
  </si>
  <si>
    <t>Female</t>
  </si>
  <si>
    <t>TABLA DE CRECIMIENTO DEL BEBÉ</t>
  </si>
  <si>
    <t>kg</t>
  </si>
  <si>
    <t>cm</t>
  </si>
  <si>
    <t>Género*:</t>
  </si>
  <si>
    <t>Percentil* de Altura</t>
  </si>
  <si>
    <t>Percentil* de peso</t>
  </si>
  <si>
    <t>Referencia de peso 
y altura para tu bebé para hoy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</si>
</sst>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_(* #,##0.00_);_(* \(#,##0.00\);_(* &quot;-&quot;??_);_(@_)"/>
    <numFmt numFmtId="166" formatCode="0.0"/>
    <numFmt numFmtId="167" formatCode="_(* #,##0.0_);_(* \(#,##0.0\);_(* &quot;-&quot;??_);_(@_)"/>
    <numFmt numFmtId="168" formatCode="_(* #,##0.0_);_(* \(#,##0.0\);_(* &quot;-&quot;?_);_(@_)"/>
  </numFmts>
  <fonts count="23" x14ac:knownFonts="1">
    <font>
      <sz val="10"/>
      <color rgb="FF000000"/>
      <name val="Arial"/>
    </font>
    <font>
      <sz val="10"/>
      <color theme="1"/>
      <name val="Tahoma"/>
      <family val="2"/>
    </font>
    <font>
      <sz val="10"/>
      <name val="Arial"/>
      <family val="2"/>
    </font>
    <font>
      <b/>
      <sz val="10"/>
      <color rgb="FFFFFFFF"/>
      <name val="Tahoma"/>
      <family val="2"/>
    </font>
    <font>
      <sz val="10"/>
      <color rgb="FF000000"/>
      <name val="Tahoma"/>
      <family val="2"/>
    </font>
    <font>
      <sz val="12"/>
      <color theme="1"/>
      <name val="Calibri"/>
      <family val="2"/>
    </font>
    <font>
      <sz val="20"/>
      <color theme="1"/>
      <name val="Arial"/>
      <family val="2"/>
    </font>
    <font>
      <sz val="20"/>
      <color theme="1"/>
      <name val="Calibri"/>
      <family val="2"/>
    </font>
    <font>
      <u/>
      <sz val="20"/>
      <color theme="10"/>
      <name val="Arial"/>
      <family val="2"/>
    </font>
    <font>
      <u/>
      <sz val="20"/>
      <color theme="10"/>
      <name val="Calibri"/>
      <family val="2"/>
    </font>
    <font>
      <u/>
      <sz val="20"/>
      <color theme="10"/>
      <name val="Calibri"/>
      <family val="2"/>
    </font>
    <font>
      <sz val="10"/>
      <color theme="1"/>
      <name val="Arial"/>
      <family val="2"/>
    </font>
    <font>
      <sz val="10"/>
      <color rgb="FFFFFFFF"/>
      <name val="Arial"/>
      <family val="2"/>
    </font>
    <font>
      <b/>
      <sz val="10"/>
      <color rgb="FF6EB128"/>
      <name val="Tahoma"/>
      <family val="2"/>
    </font>
    <font>
      <sz val="10"/>
      <color rgb="FF6EB128"/>
      <name val="Arial"/>
      <family val="2"/>
    </font>
    <font>
      <sz val="10"/>
      <color rgb="FF000000"/>
      <name val="Arial"/>
      <family val="2"/>
    </font>
    <font>
      <sz val="10"/>
      <color theme="1"/>
      <name val="Tahoma"/>
      <family val="2"/>
    </font>
    <font>
      <sz val="11"/>
      <color rgb="FF000000"/>
      <name val="Calibri"/>
      <family val="2"/>
    </font>
    <font>
      <b/>
      <sz val="11"/>
      <color rgb="FF000000"/>
      <name val="Calibri"/>
      <family val="2"/>
    </font>
    <font>
      <sz val="14"/>
      <color rgb="FF000000"/>
      <name val="Calibri"/>
      <family val="2"/>
    </font>
    <font>
      <b/>
      <sz val="10"/>
      <color rgb="FFFFFFFF"/>
      <name val="Tahoma"/>
      <family val="2"/>
    </font>
    <font>
      <b/>
      <sz val="10"/>
      <color rgb="FF6EB128"/>
      <name val="Arial"/>
      <family val="2"/>
    </font>
    <font>
      <sz val="10"/>
      <color theme="1" tint="0.34998626667073579"/>
      <name val="Tahoma"/>
      <family val="2"/>
    </font>
  </fonts>
  <fills count="8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theme="0"/>
        <bgColor indexed="64"/>
      </patternFill>
    </fill>
    <fill>
      <patternFill patternType="solid">
        <fgColor rgb="FF6EB128"/>
        <bgColor rgb="FF008080"/>
      </patternFill>
    </fill>
    <fill>
      <patternFill patternType="solid">
        <fgColor rgb="FF6EB128"/>
        <bgColor indexed="64"/>
      </patternFill>
    </fill>
    <fill>
      <patternFill patternType="solid">
        <fgColor rgb="FFB4BD00"/>
        <bgColor rgb="FF339966"/>
      </patternFill>
    </fill>
    <fill>
      <patternFill patternType="solid">
        <fgColor theme="0" tint="-0.249977111117893"/>
        <bgColor indexed="64"/>
      </patternFill>
    </fill>
  </fills>
  <borders count="18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 style="medium">
        <color rgb="FFB4BD00"/>
      </left>
      <right style="medium">
        <color rgb="FFB4BD00"/>
      </right>
      <top style="medium">
        <color rgb="FFB4BD00"/>
      </top>
      <bottom style="medium">
        <color rgb="FFB4BD00"/>
      </bottom>
      <diagonal/>
    </border>
    <border>
      <left/>
      <right/>
      <top style="medium">
        <color rgb="FFB4BD00"/>
      </top>
      <bottom/>
      <diagonal/>
    </border>
    <border>
      <left style="medium">
        <color rgb="FF6EB128"/>
      </left>
      <right/>
      <top style="medium">
        <color rgb="FF6EB128"/>
      </top>
      <bottom style="medium">
        <color rgb="FF6EB128"/>
      </bottom>
      <diagonal/>
    </border>
    <border>
      <left/>
      <right/>
      <top style="medium">
        <color rgb="FF6EB128"/>
      </top>
      <bottom style="medium">
        <color rgb="FF6EB128"/>
      </bottom>
      <diagonal/>
    </border>
    <border>
      <left/>
      <right style="medium">
        <color rgb="FF6EB128"/>
      </right>
      <top style="medium">
        <color rgb="FF6EB128"/>
      </top>
      <bottom style="medium">
        <color rgb="FF6EB128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medium">
        <color rgb="FFB4BD00"/>
      </top>
      <bottom/>
      <diagonal/>
    </border>
    <border>
      <left/>
      <right style="thin">
        <color indexed="64"/>
      </right>
      <top style="medium">
        <color rgb="FFB4BD00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77">
    <xf numFmtId="0" fontId="0" fillId="0" borderId="0" xfId="0" applyFont="1" applyAlignment="1"/>
    <xf numFmtId="0" fontId="1" fillId="0" borderId="0" xfId="0" applyFont="1" applyAlignment="1"/>
    <xf numFmtId="164" fontId="1" fillId="0" borderId="0" xfId="0" applyNumberFormat="1" applyFont="1" applyAlignment="1"/>
    <xf numFmtId="0" fontId="1" fillId="0" borderId="0" xfId="0" applyFont="1" applyAlignment="1">
      <alignment vertical="center"/>
    </xf>
    <xf numFmtId="0" fontId="1" fillId="0" borderId="0" xfId="0" applyFont="1" applyAlignment="1">
      <alignment horizontal="right" vertical="center"/>
    </xf>
    <xf numFmtId="0" fontId="1" fillId="0" borderId="0" xfId="0" applyFont="1" applyAlignment="1">
      <alignment horizontal="right" vertical="center"/>
    </xf>
    <xf numFmtId="15" fontId="1" fillId="0" borderId="0" xfId="0" applyNumberFormat="1" applyFont="1" applyAlignment="1">
      <alignment vertical="center"/>
    </xf>
    <xf numFmtId="164" fontId="4" fillId="2" borderId="2" xfId="0" applyNumberFormat="1" applyFont="1" applyFill="1" applyBorder="1" applyAlignment="1">
      <alignment vertical="center"/>
    </xf>
    <xf numFmtId="0" fontId="1" fillId="0" borderId="0" xfId="0" applyFont="1" applyAlignment="1">
      <alignment horizontal="center" vertical="center" wrapText="1"/>
    </xf>
    <xf numFmtId="0" fontId="1" fillId="0" borderId="1" xfId="0" applyFont="1" applyBorder="1" applyAlignment="1"/>
    <xf numFmtId="0" fontId="5" fillId="0" borderId="0" xfId="0" applyFont="1"/>
    <xf numFmtId="0" fontId="6" fillId="0" borderId="0" xfId="0" applyFont="1" applyAlignment="1"/>
    <xf numFmtId="0" fontId="7" fillId="0" borderId="0" xfId="0" applyFont="1" applyAlignment="1"/>
    <xf numFmtId="0" fontId="8" fillId="0" borderId="0" xfId="0" applyFont="1" applyAlignment="1"/>
    <xf numFmtId="0" fontId="10" fillId="0" borderId="0" xfId="0" applyFont="1" applyAlignment="1"/>
    <xf numFmtId="0" fontId="11" fillId="0" borderId="0" xfId="0" applyFont="1" applyAlignment="1"/>
    <xf numFmtId="167" fontId="11" fillId="0" borderId="0" xfId="0" applyNumberFormat="1" applyFont="1" applyAlignment="1"/>
    <xf numFmtId="164" fontId="11" fillId="0" borderId="0" xfId="0" applyNumberFormat="1" applyFont="1" applyAlignment="1"/>
    <xf numFmtId="168" fontId="11" fillId="0" borderId="0" xfId="0" applyNumberFormat="1" applyFont="1" applyAlignment="1"/>
    <xf numFmtId="0" fontId="12" fillId="0" borderId="0" xfId="0" applyFont="1" applyAlignment="1"/>
    <xf numFmtId="167" fontId="12" fillId="0" borderId="0" xfId="0" applyNumberFormat="1" applyFont="1" applyAlignment="1"/>
    <xf numFmtId="164" fontId="12" fillId="0" borderId="0" xfId="0" applyNumberFormat="1" applyFont="1" applyAlignment="1"/>
    <xf numFmtId="0" fontId="1" fillId="0" borderId="2" xfId="0" applyFont="1" applyBorder="1" applyAlignment="1">
      <alignment vertical="center"/>
    </xf>
    <xf numFmtId="0" fontId="1" fillId="0" borderId="2" xfId="0" applyFont="1" applyBorder="1" applyAlignment="1">
      <alignment horizontal="right" vertical="center"/>
    </xf>
    <xf numFmtId="164" fontId="3" fillId="6" borderId="2" xfId="0" applyNumberFormat="1" applyFont="1" applyFill="1" applyBorder="1" applyAlignment="1">
      <alignment vertical="center"/>
    </xf>
    <xf numFmtId="164" fontId="1" fillId="0" borderId="2" xfId="0" applyNumberFormat="1" applyFont="1" applyBorder="1" applyAlignment="1">
      <alignment vertical="center"/>
    </xf>
    <xf numFmtId="15" fontId="1" fillId="0" borderId="2" xfId="0" applyNumberFormat="1" applyFont="1" applyBorder="1" applyAlignment="1">
      <alignment vertical="center"/>
    </xf>
    <xf numFmtId="0" fontId="3" fillId="4" borderId="1" xfId="0" applyFont="1" applyFill="1" applyBorder="1" applyAlignment="1">
      <alignment horizontal="center" vertical="center" wrapText="1"/>
    </xf>
    <xf numFmtId="164" fontId="3" fillId="4" borderId="1" xfId="0" applyNumberFormat="1" applyFont="1" applyFill="1" applyBorder="1" applyAlignment="1">
      <alignment horizontal="center" vertical="center" wrapText="1"/>
    </xf>
    <xf numFmtId="0" fontId="1" fillId="0" borderId="3" xfId="0" applyFont="1" applyBorder="1" applyAlignment="1">
      <alignment horizontal="left" vertical="center"/>
    </xf>
    <xf numFmtId="0" fontId="1" fillId="0" borderId="0" xfId="0" applyFont="1" applyAlignment="1">
      <alignment horizontal="left" vertical="center"/>
    </xf>
    <xf numFmtId="15" fontId="1" fillId="0" borderId="3" xfId="0" applyNumberFormat="1" applyFont="1" applyBorder="1" applyAlignment="1">
      <alignment horizontal="left" vertical="center"/>
    </xf>
    <xf numFmtId="0" fontId="16" fillId="0" borderId="0" xfId="0" applyFont="1" applyAlignment="1">
      <alignment horizontal="left" vertical="center"/>
    </xf>
    <xf numFmtId="0" fontId="13" fillId="3" borderId="2" xfId="0" applyFont="1" applyFill="1" applyBorder="1" applyAlignment="1">
      <alignment horizontal="center" vertical="center"/>
    </xf>
    <xf numFmtId="0" fontId="14" fillId="3" borderId="2" xfId="0" applyFont="1" applyFill="1" applyBorder="1" applyAlignment="1"/>
    <xf numFmtId="0" fontId="17" fillId="0" borderId="2" xfId="0" applyFont="1" applyBorder="1" applyAlignment="1"/>
    <xf numFmtId="0" fontId="18" fillId="0" borderId="2" xfId="0" applyFont="1" applyBorder="1" applyAlignment="1"/>
    <xf numFmtId="0" fontId="19" fillId="0" borderId="2" xfId="0" applyFont="1" applyBorder="1" applyAlignment="1"/>
    <xf numFmtId="0" fontId="15" fillId="0" borderId="0" xfId="0" applyFont="1" applyAlignment="1"/>
    <xf numFmtId="0" fontId="16" fillId="0" borderId="0" xfId="0" applyFont="1" applyAlignment="1">
      <alignment horizontal="right" vertical="center"/>
    </xf>
    <xf numFmtId="0" fontId="20" fillId="4" borderId="4" xfId="0" applyFont="1" applyFill="1" applyBorder="1" applyAlignment="1">
      <alignment horizontal="right" vertical="center"/>
    </xf>
    <xf numFmtId="0" fontId="20" fillId="4" borderId="1" xfId="0" applyFont="1" applyFill="1" applyBorder="1" applyAlignment="1">
      <alignment horizontal="center" vertical="center" wrapText="1"/>
    </xf>
    <xf numFmtId="0" fontId="1" fillId="6" borderId="13" xfId="0" applyFont="1" applyFill="1" applyBorder="1" applyAlignment="1">
      <alignment horizontal="center" vertical="center"/>
    </xf>
    <xf numFmtId="0" fontId="3" fillId="4" borderId="13" xfId="0" applyFont="1" applyFill="1" applyBorder="1" applyAlignment="1">
      <alignment horizontal="center" vertical="center"/>
    </xf>
    <xf numFmtId="0" fontId="20" fillId="4" borderId="14" xfId="0" applyFont="1" applyFill="1" applyBorder="1" applyAlignment="1">
      <alignment horizontal="right" vertical="center"/>
    </xf>
    <xf numFmtId="0" fontId="4" fillId="2" borderId="11" xfId="0" applyFont="1" applyFill="1" applyBorder="1" applyAlignment="1">
      <alignment vertical="center"/>
    </xf>
    <xf numFmtId="164" fontId="4" fillId="2" borderId="12" xfId="0" applyNumberFormat="1" applyFont="1" applyFill="1" applyBorder="1" applyAlignment="1">
      <alignment vertical="center"/>
    </xf>
    <xf numFmtId="0" fontId="3" fillId="6" borderId="11" xfId="0" applyFont="1" applyFill="1" applyBorder="1" applyAlignment="1">
      <alignment vertical="center"/>
    </xf>
    <xf numFmtId="164" fontId="3" fillId="6" borderId="12" xfId="0" applyNumberFormat="1" applyFont="1" applyFill="1" applyBorder="1" applyAlignment="1">
      <alignment vertical="center"/>
    </xf>
    <xf numFmtId="0" fontId="4" fillId="2" borderId="15" xfId="0" applyFont="1" applyFill="1" applyBorder="1" applyAlignment="1">
      <alignment vertical="center"/>
    </xf>
    <xf numFmtId="164" fontId="4" fillId="2" borderId="16" xfId="0" applyNumberFormat="1" applyFont="1" applyFill="1" applyBorder="1" applyAlignment="1">
      <alignment vertical="center"/>
    </xf>
    <xf numFmtId="164" fontId="4" fillId="2" borderId="17" xfId="0" applyNumberFormat="1" applyFont="1" applyFill="1" applyBorder="1" applyAlignment="1">
      <alignment vertical="center"/>
    </xf>
    <xf numFmtId="164" fontId="1" fillId="0" borderId="1" xfId="0" applyNumberFormat="1" applyFont="1" applyFill="1" applyBorder="1" applyAlignment="1">
      <alignment horizontal="center"/>
    </xf>
    <xf numFmtId="164" fontId="1" fillId="0" borderId="1" xfId="0" applyNumberFormat="1" applyFont="1" applyFill="1" applyBorder="1" applyAlignment="1">
      <alignment horizontal="right"/>
    </xf>
    <xf numFmtId="0" fontId="22" fillId="7" borderId="1" xfId="0" applyFont="1" applyFill="1" applyBorder="1" applyAlignment="1">
      <alignment horizontal="center"/>
    </xf>
    <xf numFmtId="1" fontId="22" fillId="7" borderId="1" xfId="0" applyNumberFormat="1" applyFont="1" applyFill="1" applyBorder="1" applyAlignment="1">
      <alignment horizontal="center"/>
    </xf>
    <xf numFmtId="166" fontId="22" fillId="7" borderId="1" xfId="0" applyNumberFormat="1" applyFont="1" applyFill="1" applyBorder="1" applyAlignment="1">
      <alignment horizontal="center"/>
    </xf>
    <xf numFmtId="1" fontId="22" fillId="7" borderId="1" xfId="0" applyNumberFormat="1" applyFont="1" applyFill="1" applyBorder="1" applyAlignment="1">
      <alignment horizontal="right"/>
    </xf>
    <xf numFmtId="166" fontId="22" fillId="7" borderId="1" xfId="0" applyNumberFormat="1" applyFont="1" applyFill="1" applyBorder="1" applyAlignment="1">
      <alignment horizontal="right"/>
    </xf>
    <xf numFmtId="0" fontId="13" fillId="3" borderId="5" xfId="0" applyFont="1" applyFill="1" applyBorder="1" applyAlignment="1">
      <alignment horizontal="center" vertical="center"/>
    </xf>
    <xf numFmtId="0" fontId="14" fillId="3" borderId="6" xfId="0" applyFont="1" applyFill="1" applyBorder="1" applyAlignment="1"/>
    <xf numFmtId="0" fontId="14" fillId="3" borderId="7" xfId="0" applyFont="1" applyFill="1" applyBorder="1" applyAlignment="1"/>
    <xf numFmtId="0" fontId="13" fillId="0" borderId="2" xfId="0" applyFont="1" applyFill="1" applyBorder="1" applyAlignment="1">
      <alignment horizontal="left" vertical="center"/>
    </xf>
    <xf numFmtId="0" fontId="21" fillId="0" borderId="2" xfId="0" applyFont="1" applyFill="1" applyBorder="1" applyAlignment="1">
      <alignment horizontal="left"/>
    </xf>
    <xf numFmtId="0" fontId="3" fillId="4" borderId="8" xfId="0" applyFont="1" applyFill="1" applyBorder="1" applyAlignment="1">
      <alignment horizontal="center" vertical="center" wrapText="1"/>
    </xf>
    <xf numFmtId="0" fontId="2" fillId="5" borderId="9" xfId="0" applyFont="1" applyFill="1" applyBorder="1"/>
    <xf numFmtId="0" fontId="2" fillId="5" borderId="10" xfId="0" applyFont="1" applyFill="1" applyBorder="1"/>
    <xf numFmtId="0" fontId="2" fillId="5" borderId="11" xfId="0" applyFont="1" applyFill="1" applyBorder="1"/>
    <xf numFmtId="0" fontId="2" fillId="5" borderId="2" xfId="0" applyFont="1" applyFill="1" applyBorder="1"/>
    <xf numFmtId="0" fontId="2" fillId="5" borderId="12" xfId="0" applyFont="1" applyFill="1" applyBorder="1"/>
    <xf numFmtId="15" fontId="1" fillId="0" borderId="4" xfId="0" applyNumberFormat="1" applyFont="1" applyFill="1" applyBorder="1" applyAlignment="1">
      <alignment horizontal="center" vertical="center"/>
    </xf>
    <xf numFmtId="0" fontId="2" fillId="0" borderId="14" xfId="0" applyFont="1" applyFill="1" applyBorder="1"/>
    <xf numFmtId="0" fontId="6" fillId="0" borderId="0" xfId="0" applyFont="1" applyAlignment="1">
      <alignment horizontal="left"/>
    </xf>
    <xf numFmtId="0" fontId="0" fillId="0" borderId="0" xfId="0" applyFont="1" applyAlignment="1"/>
    <xf numFmtId="0" fontId="9" fillId="0" borderId="0" xfId="0" applyFont="1" applyAlignment="1">
      <alignment horizontal="left"/>
    </xf>
    <xf numFmtId="14" fontId="1" fillId="0" borderId="1" xfId="0" applyNumberFormat="1" applyFont="1" applyFill="1" applyBorder="1" applyAlignment="1">
      <alignment horizontal="center"/>
    </xf>
    <xf numFmtId="14" fontId="1" fillId="0" borderId="1" xfId="0" applyNumberFormat="1" applyFont="1" applyFill="1" applyBorder="1" applyAlignment="1"/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B4BD00"/>
      <color rgb="FF6EB128"/>
      <color rgb="FFEFFC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chartsheet" Target="chartsheets/sheet1.xml"/><Relationship Id="rId7" Type="http://schemas.openxmlformats.org/officeDocument/2006/relationships/worksheet" Target="worksheets/sheet5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4.xml"/><Relationship Id="rId11" Type="http://schemas.openxmlformats.org/officeDocument/2006/relationships/calcChain" Target="calcChain.xml"/><Relationship Id="rId5" Type="http://schemas.openxmlformats.org/officeDocument/2006/relationships/worksheet" Target="worksheets/sheet3.xml"/><Relationship Id="rId10" Type="http://schemas.openxmlformats.org/officeDocument/2006/relationships/sharedStrings" Target="sharedStrings.xml"/><Relationship Id="rId4" Type="http://schemas.openxmlformats.org/officeDocument/2006/relationships/chartsheet" Target="chartsheets/sheet2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2000" b="1" i="0">
                <a:solidFill>
                  <a:schemeClr val="bg1"/>
                </a:solidFill>
                <a:latin typeface="+mn-lt"/>
              </a:defRPr>
            </a:pPr>
            <a:r>
              <a:rPr lang="es-ES" sz="2000" b="1" i="0">
                <a:solidFill>
                  <a:schemeClr val="bg1"/>
                </a:solidFill>
                <a:latin typeface="+mn-lt"/>
              </a:rPr>
              <a:t>Peso del bebé por edad</a:t>
            </a:r>
          </a:p>
        </c:rich>
      </c:tx>
      <c:overlay val="0"/>
      <c:spPr>
        <a:solidFill>
          <a:srgbClr val="B4BD00"/>
        </a:solidFill>
      </c:spPr>
    </c:title>
    <c:autoTitleDeleted val="0"/>
    <c:plotArea>
      <c:layout/>
      <c:lineChart>
        <c:grouping val="standard"/>
        <c:varyColors val="1"/>
        <c:ser>
          <c:idx val="1"/>
          <c:order val="0"/>
          <c:tx>
            <c:v>Percentil 3</c:v>
          </c:tx>
          <c:spPr>
            <a:ln w="28575" cmpd="sng">
              <a:solidFill>
                <a:srgbClr val="FF00FF">
                  <a:alpha val="100000"/>
                </a:srgbClr>
              </a:solidFill>
            </a:ln>
          </c:spPr>
          <c:marker>
            <c:symbol val="none"/>
          </c:marker>
          <c:cat>
            <c:numRef>
              <c:f>Table!$C$2:$C$362</c:f>
              <c:numCache>
                <c:formatCode>_(* #,##0.0_);_(* \(#,##0.0\);_(* "-"??_);_(@_)</c:formatCode>
                <c:ptCount val="361"/>
                <c:pt idx="0">
                  <c:v>0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1.1000000000000001</c:v>
                </c:pt>
                <c:pt idx="12">
                  <c:v>1.2</c:v>
                </c:pt>
                <c:pt idx="13">
                  <c:v>1.3</c:v>
                </c:pt>
                <c:pt idx="14">
                  <c:v>1.4</c:v>
                </c:pt>
                <c:pt idx="15">
                  <c:v>1.5</c:v>
                </c:pt>
                <c:pt idx="16">
                  <c:v>1.6</c:v>
                </c:pt>
                <c:pt idx="17">
                  <c:v>1.7</c:v>
                </c:pt>
                <c:pt idx="18">
                  <c:v>1.8</c:v>
                </c:pt>
                <c:pt idx="19">
                  <c:v>1.9</c:v>
                </c:pt>
                <c:pt idx="20">
                  <c:v>2</c:v>
                </c:pt>
                <c:pt idx="21">
                  <c:v>2.1</c:v>
                </c:pt>
                <c:pt idx="22">
                  <c:v>2.2000000000000002</c:v>
                </c:pt>
                <c:pt idx="23">
                  <c:v>2.2999999999999998</c:v>
                </c:pt>
                <c:pt idx="24">
                  <c:v>2.4</c:v>
                </c:pt>
                <c:pt idx="25">
                  <c:v>2.5</c:v>
                </c:pt>
                <c:pt idx="26">
                  <c:v>2.6</c:v>
                </c:pt>
                <c:pt idx="27">
                  <c:v>2.7</c:v>
                </c:pt>
                <c:pt idx="28">
                  <c:v>2.8</c:v>
                </c:pt>
                <c:pt idx="29">
                  <c:v>2.9</c:v>
                </c:pt>
                <c:pt idx="30">
                  <c:v>3</c:v>
                </c:pt>
                <c:pt idx="31">
                  <c:v>3.1</c:v>
                </c:pt>
                <c:pt idx="32">
                  <c:v>3.2</c:v>
                </c:pt>
                <c:pt idx="33">
                  <c:v>3.3</c:v>
                </c:pt>
                <c:pt idx="34">
                  <c:v>3.4</c:v>
                </c:pt>
                <c:pt idx="35">
                  <c:v>3.5</c:v>
                </c:pt>
                <c:pt idx="36">
                  <c:v>3.6</c:v>
                </c:pt>
                <c:pt idx="37">
                  <c:v>3.7</c:v>
                </c:pt>
                <c:pt idx="38">
                  <c:v>3.8</c:v>
                </c:pt>
                <c:pt idx="39">
                  <c:v>3.9</c:v>
                </c:pt>
                <c:pt idx="40">
                  <c:v>4</c:v>
                </c:pt>
                <c:pt idx="41">
                  <c:v>4.0999999999999996</c:v>
                </c:pt>
                <c:pt idx="42">
                  <c:v>4.2</c:v>
                </c:pt>
                <c:pt idx="43">
                  <c:v>4.3</c:v>
                </c:pt>
                <c:pt idx="44">
                  <c:v>4.4000000000000004</c:v>
                </c:pt>
                <c:pt idx="45">
                  <c:v>4.5</c:v>
                </c:pt>
                <c:pt idx="46">
                  <c:v>4.5999999999999996</c:v>
                </c:pt>
                <c:pt idx="47">
                  <c:v>4.7</c:v>
                </c:pt>
                <c:pt idx="48">
                  <c:v>4.8</c:v>
                </c:pt>
                <c:pt idx="49">
                  <c:v>4.9000000000000004</c:v>
                </c:pt>
                <c:pt idx="50">
                  <c:v>5</c:v>
                </c:pt>
                <c:pt idx="51">
                  <c:v>5.0999999999999996</c:v>
                </c:pt>
                <c:pt idx="52">
                  <c:v>5.2</c:v>
                </c:pt>
                <c:pt idx="53">
                  <c:v>5.3</c:v>
                </c:pt>
                <c:pt idx="54">
                  <c:v>5.4</c:v>
                </c:pt>
                <c:pt idx="55">
                  <c:v>5.5</c:v>
                </c:pt>
                <c:pt idx="56">
                  <c:v>5.6</c:v>
                </c:pt>
                <c:pt idx="57">
                  <c:v>5.7</c:v>
                </c:pt>
                <c:pt idx="58">
                  <c:v>5.8</c:v>
                </c:pt>
                <c:pt idx="59">
                  <c:v>5.9</c:v>
                </c:pt>
                <c:pt idx="60">
                  <c:v>6</c:v>
                </c:pt>
                <c:pt idx="61">
                  <c:v>6.1</c:v>
                </c:pt>
                <c:pt idx="62">
                  <c:v>6.2</c:v>
                </c:pt>
                <c:pt idx="63">
                  <c:v>6.3</c:v>
                </c:pt>
                <c:pt idx="64">
                  <c:v>6.4</c:v>
                </c:pt>
                <c:pt idx="65">
                  <c:v>6.5</c:v>
                </c:pt>
                <c:pt idx="66">
                  <c:v>6.6</c:v>
                </c:pt>
                <c:pt idx="67">
                  <c:v>6.7</c:v>
                </c:pt>
                <c:pt idx="68">
                  <c:v>6.8</c:v>
                </c:pt>
                <c:pt idx="69">
                  <c:v>6.9</c:v>
                </c:pt>
                <c:pt idx="70">
                  <c:v>7</c:v>
                </c:pt>
                <c:pt idx="71">
                  <c:v>7.1</c:v>
                </c:pt>
                <c:pt idx="72">
                  <c:v>7.2</c:v>
                </c:pt>
                <c:pt idx="73">
                  <c:v>7.3</c:v>
                </c:pt>
                <c:pt idx="74">
                  <c:v>7.4</c:v>
                </c:pt>
                <c:pt idx="75">
                  <c:v>7.5</c:v>
                </c:pt>
                <c:pt idx="76">
                  <c:v>7.6</c:v>
                </c:pt>
                <c:pt idx="77">
                  <c:v>7.7</c:v>
                </c:pt>
                <c:pt idx="78">
                  <c:v>7.8</c:v>
                </c:pt>
                <c:pt idx="79">
                  <c:v>7.9</c:v>
                </c:pt>
                <c:pt idx="80">
                  <c:v>8</c:v>
                </c:pt>
                <c:pt idx="81">
                  <c:v>8.1</c:v>
                </c:pt>
                <c:pt idx="82">
                  <c:v>8.1999999999999993</c:v>
                </c:pt>
                <c:pt idx="83">
                  <c:v>8.3000000000000007</c:v>
                </c:pt>
                <c:pt idx="84">
                  <c:v>8.4</c:v>
                </c:pt>
                <c:pt idx="85">
                  <c:v>8.5</c:v>
                </c:pt>
                <c:pt idx="86">
                  <c:v>8.6</c:v>
                </c:pt>
                <c:pt idx="87">
                  <c:v>8.6999999999999993</c:v>
                </c:pt>
                <c:pt idx="88">
                  <c:v>8.8000000000000007</c:v>
                </c:pt>
                <c:pt idx="89">
                  <c:v>8.9</c:v>
                </c:pt>
                <c:pt idx="90">
                  <c:v>9</c:v>
                </c:pt>
                <c:pt idx="91">
                  <c:v>9.1</c:v>
                </c:pt>
                <c:pt idx="92">
                  <c:v>9.1999999999999993</c:v>
                </c:pt>
                <c:pt idx="93">
                  <c:v>9.3000000000000007</c:v>
                </c:pt>
                <c:pt idx="94">
                  <c:v>9.4</c:v>
                </c:pt>
                <c:pt idx="95">
                  <c:v>9.5</c:v>
                </c:pt>
                <c:pt idx="96">
                  <c:v>9.6</c:v>
                </c:pt>
                <c:pt idx="97">
                  <c:v>9.6999999999999993</c:v>
                </c:pt>
                <c:pt idx="98">
                  <c:v>9.8000000000000007</c:v>
                </c:pt>
                <c:pt idx="99">
                  <c:v>9.9</c:v>
                </c:pt>
                <c:pt idx="100">
                  <c:v>10</c:v>
                </c:pt>
                <c:pt idx="101">
                  <c:v>10.1</c:v>
                </c:pt>
                <c:pt idx="102">
                  <c:v>10.199999999999999</c:v>
                </c:pt>
                <c:pt idx="103">
                  <c:v>10.3</c:v>
                </c:pt>
                <c:pt idx="104">
                  <c:v>10.4</c:v>
                </c:pt>
                <c:pt idx="105">
                  <c:v>10.5</c:v>
                </c:pt>
                <c:pt idx="106">
                  <c:v>10.6</c:v>
                </c:pt>
                <c:pt idx="107">
                  <c:v>10.7</c:v>
                </c:pt>
                <c:pt idx="108">
                  <c:v>10.8</c:v>
                </c:pt>
                <c:pt idx="109">
                  <c:v>10.9</c:v>
                </c:pt>
                <c:pt idx="110">
                  <c:v>11</c:v>
                </c:pt>
                <c:pt idx="111">
                  <c:v>11.1</c:v>
                </c:pt>
                <c:pt idx="112">
                  <c:v>11.2</c:v>
                </c:pt>
                <c:pt idx="113">
                  <c:v>11.3</c:v>
                </c:pt>
                <c:pt idx="114">
                  <c:v>11.4</c:v>
                </c:pt>
                <c:pt idx="115">
                  <c:v>11.5</c:v>
                </c:pt>
                <c:pt idx="116">
                  <c:v>11.6</c:v>
                </c:pt>
                <c:pt idx="117">
                  <c:v>11.7</c:v>
                </c:pt>
                <c:pt idx="118">
                  <c:v>11.8</c:v>
                </c:pt>
                <c:pt idx="119">
                  <c:v>11.9</c:v>
                </c:pt>
                <c:pt idx="120">
                  <c:v>12</c:v>
                </c:pt>
                <c:pt idx="121">
                  <c:v>12.1</c:v>
                </c:pt>
                <c:pt idx="122">
                  <c:v>12.2</c:v>
                </c:pt>
                <c:pt idx="123">
                  <c:v>12.3</c:v>
                </c:pt>
                <c:pt idx="124">
                  <c:v>12.4</c:v>
                </c:pt>
                <c:pt idx="125">
                  <c:v>12.5</c:v>
                </c:pt>
                <c:pt idx="126">
                  <c:v>12.6</c:v>
                </c:pt>
                <c:pt idx="127">
                  <c:v>12.7</c:v>
                </c:pt>
                <c:pt idx="128">
                  <c:v>12.8</c:v>
                </c:pt>
                <c:pt idx="129">
                  <c:v>12.9</c:v>
                </c:pt>
                <c:pt idx="130">
                  <c:v>13</c:v>
                </c:pt>
                <c:pt idx="131">
                  <c:v>13.1</c:v>
                </c:pt>
                <c:pt idx="132">
                  <c:v>13.2</c:v>
                </c:pt>
                <c:pt idx="133">
                  <c:v>13.3</c:v>
                </c:pt>
                <c:pt idx="134">
                  <c:v>13.4</c:v>
                </c:pt>
                <c:pt idx="135">
                  <c:v>13.5</c:v>
                </c:pt>
                <c:pt idx="136">
                  <c:v>13.6</c:v>
                </c:pt>
                <c:pt idx="137">
                  <c:v>13.7</c:v>
                </c:pt>
                <c:pt idx="138">
                  <c:v>13.8</c:v>
                </c:pt>
                <c:pt idx="139">
                  <c:v>13.9</c:v>
                </c:pt>
                <c:pt idx="140">
                  <c:v>14</c:v>
                </c:pt>
                <c:pt idx="141">
                  <c:v>14.1</c:v>
                </c:pt>
                <c:pt idx="142">
                  <c:v>14.2</c:v>
                </c:pt>
                <c:pt idx="143">
                  <c:v>14.3</c:v>
                </c:pt>
                <c:pt idx="144">
                  <c:v>14.4</c:v>
                </c:pt>
                <c:pt idx="145">
                  <c:v>14.5</c:v>
                </c:pt>
                <c:pt idx="146">
                  <c:v>14.6</c:v>
                </c:pt>
                <c:pt idx="147">
                  <c:v>14.7</c:v>
                </c:pt>
                <c:pt idx="148">
                  <c:v>14.8</c:v>
                </c:pt>
                <c:pt idx="149">
                  <c:v>14.9</c:v>
                </c:pt>
                <c:pt idx="150">
                  <c:v>15</c:v>
                </c:pt>
                <c:pt idx="151">
                  <c:v>15.1</c:v>
                </c:pt>
                <c:pt idx="152">
                  <c:v>15.2</c:v>
                </c:pt>
                <c:pt idx="153">
                  <c:v>15.3</c:v>
                </c:pt>
                <c:pt idx="154">
                  <c:v>15.4</c:v>
                </c:pt>
                <c:pt idx="155">
                  <c:v>15.5</c:v>
                </c:pt>
                <c:pt idx="156">
                  <c:v>15.6</c:v>
                </c:pt>
                <c:pt idx="157">
                  <c:v>15.7</c:v>
                </c:pt>
                <c:pt idx="158">
                  <c:v>15.8</c:v>
                </c:pt>
                <c:pt idx="159">
                  <c:v>15.9</c:v>
                </c:pt>
                <c:pt idx="160">
                  <c:v>16</c:v>
                </c:pt>
                <c:pt idx="161">
                  <c:v>16.100000000000001</c:v>
                </c:pt>
                <c:pt idx="162">
                  <c:v>16.2</c:v>
                </c:pt>
                <c:pt idx="163">
                  <c:v>16.3</c:v>
                </c:pt>
                <c:pt idx="164">
                  <c:v>16.399999999999999</c:v>
                </c:pt>
                <c:pt idx="165">
                  <c:v>16.5</c:v>
                </c:pt>
                <c:pt idx="166">
                  <c:v>16.600000000000001</c:v>
                </c:pt>
                <c:pt idx="167">
                  <c:v>16.7</c:v>
                </c:pt>
                <c:pt idx="168">
                  <c:v>16.8</c:v>
                </c:pt>
                <c:pt idx="169">
                  <c:v>16.899999999999999</c:v>
                </c:pt>
                <c:pt idx="170">
                  <c:v>17</c:v>
                </c:pt>
                <c:pt idx="171">
                  <c:v>17.100000000000001</c:v>
                </c:pt>
                <c:pt idx="172">
                  <c:v>17.2</c:v>
                </c:pt>
                <c:pt idx="173">
                  <c:v>17.3</c:v>
                </c:pt>
                <c:pt idx="174">
                  <c:v>17.399999999999999</c:v>
                </c:pt>
                <c:pt idx="175">
                  <c:v>17.5</c:v>
                </c:pt>
                <c:pt idx="176">
                  <c:v>17.600000000000001</c:v>
                </c:pt>
                <c:pt idx="177">
                  <c:v>17.7</c:v>
                </c:pt>
                <c:pt idx="178">
                  <c:v>17.8</c:v>
                </c:pt>
                <c:pt idx="179">
                  <c:v>17.899999999999999</c:v>
                </c:pt>
                <c:pt idx="180">
                  <c:v>18</c:v>
                </c:pt>
                <c:pt idx="181">
                  <c:v>18.100000000000001</c:v>
                </c:pt>
                <c:pt idx="182">
                  <c:v>18.2</c:v>
                </c:pt>
                <c:pt idx="183">
                  <c:v>18.3</c:v>
                </c:pt>
                <c:pt idx="184">
                  <c:v>18.399999999999999</c:v>
                </c:pt>
                <c:pt idx="185">
                  <c:v>18.5</c:v>
                </c:pt>
                <c:pt idx="186">
                  <c:v>18.600000000000001</c:v>
                </c:pt>
                <c:pt idx="187">
                  <c:v>18.7</c:v>
                </c:pt>
                <c:pt idx="188">
                  <c:v>18.8</c:v>
                </c:pt>
                <c:pt idx="189">
                  <c:v>18.899999999999999</c:v>
                </c:pt>
                <c:pt idx="190">
                  <c:v>19</c:v>
                </c:pt>
                <c:pt idx="191">
                  <c:v>19.100000000000001</c:v>
                </c:pt>
                <c:pt idx="192">
                  <c:v>19.2</c:v>
                </c:pt>
                <c:pt idx="193">
                  <c:v>19.3</c:v>
                </c:pt>
                <c:pt idx="194">
                  <c:v>19.399999999999999</c:v>
                </c:pt>
                <c:pt idx="195">
                  <c:v>19.5</c:v>
                </c:pt>
                <c:pt idx="196">
                  <c:v>19.600000000000001</c:v>
                </c:pt>
                <c:pt idx="197">
                  <c:v>19.7</c:v>
                </c:pt>
                <c:pt idx="198">
                  <c:v>19.8</c:v>
                </c:pt>
                <c:pt idx="199">
                  <c:v>19.899999999999999</c:v>
                </c:pt>
                <c:pt idx="200">
                  <c:v>20</c:v>
                </c:pt>
                <c:pt idx="201">
                  <c:v>20.100000000000001</c:v>
                </c:pt>
                <c:pt idx="202">
                  <c:v>20.2</c:v>
                </c:pt>
                <c:pt idx="203">
                  <c:v>20.3</c:v>
                </c:pt>
                <c:pt idx="204">
                  <c:v>20.399999999999999</c:v>
                </c:pt>
                <c:pt idx="205">
                  <c:v>20.5</c:v>
                </c:pt>
                <c:pt idx="206">
                  <c:v>20.6</c:v>
                </c:pt>
                <c:pt idx="207">
                  <c:v>20.7</c:v>
                </c:pt>
                <c:pt idx="208">
                  <c:v>20.8</c:v>
                </c:pt>
                <c:pt idx="209">
                  <c:v>20.9</c:v>
                </c:pt>
                <c:pt idx="210">
                  <c:v>21</c:v>
                </c:pt>
                <c:pt idx="211">
                  <c:v>21.1</c:v>
                </c:pt>
                <c:pt idx="212">
                  <c:v>21.2</c:v>
                </c:pt>
                <c:pt idx="213">
                  <c:v>21.3</c:v>
                </c:pt>
                <c:pt idx="214">
                  <c:v>21.4</c:v>
                </c:pt>
                <c:pt idx="215">
                  <c:v>21.5</c:v>
                </c:pt>
                <c:pt idx="216">
                  <c:v>21.6</c:v>
                </c:pt>
                <c:pt idx="217">
                  <c:v>21.7</c:v>
                </c:pt>
                <c:pt idx="218">
                  <c:v>21.8</c:v>
                </c:pt>
                <c:pt idx="219">
                  <c:v>21.9</c:v>
                </c:pt>
                <c:pt idx="220">
                  <c:v>22</c:v>
                </c:pt>
                <c:pt idx="221">
                  <c:v>22.1</c:v>
                </c:pt>
                <c:pt idx="222">
                  <c:v>22.2</c:v>
                </c:pt>
                <c:pt idx="223">
                  <c:v>22.3</c:v>
                </c:pt>
                <c:pt idx="224">
                  <c:v>22.4</c:v>
                </c:pt>
                <c:pt idx="225">
                  <c:v>22.5</c:v>
                </c:pt>
                <c:pt idx="226">
                  <c:v>22.6</c:v>
                </c:pt>
                <c:pt idx="227">
                  <c:v>22.7</c:v>
                </c:pt>
                <c:pt idx="228">
                  <c:v>22.8</c:v>
                </c:pt>
                <c:pt idx="229">
                  <c:v>22.9</c:v>
                </c:pt>
                <c:pt idx="230">
                  <c:v>23</c:v>
                </c:pt>
                <c:pt idx="231">
                  <c:v>23.1</c:v>
                </c:pt>
                <c:pt idx="232">
                  <c:v>23.2</c:v>
                </c:pt>
                <c:pt idx="233">
                  <c:v>23.3</c:v>
                </c:pt>
                <c:pt idx="234">
                  <c:v>23.4</c:v>
                </c:pt>
                <c:pt idx="235">
                  <c:v>23.5</c:v>
                </c:pt>
                <c:pt idx="236">
                  <c:v>23.6</c:v>
                </c:pt>
                <c:pt idx="237">
                  <c:v>23.7</c:v>
                </c:pt>
                <c:pt idx="238">
                  <c:v>23.8</c:v>
                </c:pt>
                <c:pt idx="239">
                  <c:v>23.9</c:v>
                </c:pt>
                <c:pt idx="240">
                  <c:v>24</c:v>
                </c:pt>
                <c:pt idx="241">
                  <c:v>24.1</c:v>
                </c:pt>
                <c:pt idx="242">
                  <c:v>24.2</c:v>
                </c:pt>
                <c:pt idx="243">
                  <c:v>24.3</c:v>
                </c:pt>
                <c:pt idx="244">
                  <c:v>24.4</c:v>
                </c:pt>
                <c:pt idx="245">
                  <c:v>24.5</c:v>
                </c:pt>
                <c:pt idx="246">
                  <c:v>24.6</c:v>
                </c:pt>
                <c:pt idx="247">
                  <c:v>24.7</c:v>
                </c:pt>
                <c:pt idx="248">
                  <c:v>24.8</c:v>
                </c:pt>
                <c:pt idx="249">
                  <c:v>24.9</c:v>
                </c:pt>
                <c:pt idx="250">
                  <c:v>25</c:v>
                </c:pt>
                <c:pt idx="251">
                  <c:v>25.1</c:v>
                </c:pt>
                <c:pt idx="252">
                  <c:v>25.2</c:v>
                </c:pt>
                <c:pt idx="253">
                  <c:v>25.3</c:v>
                </c:pt>
                <c:pt idx="254">
                  <c:v>25.4</c:v>
                </c:pt>
                <c:pt idx="255">
                  <c:v>25.5</c:v>
                </c:pt>
                <c:pt idx="256">
                  <c:v>25.6</c:v>
                </c:pt>
                <c:pt idx="257">
                  <c:v>25.7</c:v>
                </c:pt>
                <c:pt idx="258">
                  <c:v>25.8</c:v>
                </c:pt>
                <c:pt idx="259">
                  <c:v>25.9</c:v>
                </c:pt>
                <c:pt idx="260">
                  <c:v>26</c:v>
                </c:pt>
                <c:pt idx="261">
                  <c:v>26.1</c:v>
                </c:pt>
                <c:pt idx="262">
                  <c:v>26.2</c:v>
                </c:pt>
                <c:pt idx="263">
                  <c:v>26.3</c:v>
                </c:pt>
                <c:pt idx="264">
                  <c:v>26.4</c:v>
                </c:pt>
                <c:pt idx="265">
                  <c:v>26.5</c:v>
                </c:pt>
                <c:pt idx="266">
                  <c:v>26.6</c:v>
                </c:pt>
                <c:pt idx="267">
                  <c:v>26.7</c:v>
                </c:pt>
                <c:pt idx="268">
                  <c:v>26.8</c:v>
                </c:pt>
                <c:pt idx="269">
                  <c:v>26.9</c:v>
                </c:pt>
                <c:pt idx="270">
                  <c:v>27</c:v>
                </c:pt>
                <c:pt idx="271">
                  <c:v>27.1</c:v>
                </c:pt>
                <c:pt idx="272">
                  <c:v>27.2</c:v>
                </c:pt>
                <c:pt idx="273">
                  <c:v>27.3</c:v>
                </c:pt>
                <c:pt idx="274">
                  <c:v>27.4</c:v>
                </c:pt>
                <c:pt idx="275">
                  <c:v>27.5</c:v>
                </c:pt>
                <c:pt idx="276">
                  <c:v>27.6</c:v>
                </c:pt>
                <c:pt idx="277">
                  <c:v>27.7</c:v>
                </c:pt>
                <c:pt idx="278">
                  <c:v>27.8</c:v>
                </c:pt>
                <c:pt idx="279">
                  <c:v>27.9</c:v>
                </c:pt>
                <c:pt idx="280">
                  <c:v>28</c:v>
                </c:pt>
                <c:pt idx="281">
                  <c:v>28.1</c:v>
                </c:pt>
                <c:pt idx="282">
                  <c:v>28.2</c:v>
                </c:pt>
                <c:pt idx="283">
                  <c:v>28.3</c:v>
                </c:pt>
                <c:pt idx="284">
                  <c:v>28.4</c:v>
                </c:pt>
                <c:pt idx="285">
                  <c:v>28.5</c:v>
                </c:pt>
                <c:pt idx="286">
                  <c:v>28.6</c:v>
                </c:pt>
                <c:pt idx="287">
                  <c:v>28.7</c:v>
                </c:pt>
                <c:pt idx="288">
                  <c:v>28.8</c:v>
                </c:pt>
                <c:pt idx="289">
                  <c:v>28.9</c:v>
                </c:pt>
                <c:pt idx="290">
                  <c:v>29</c:v>
                </c:pt>
                <c:pt idx="291">
                  <c:v>29.1</c:v>
                </c:pt>
                <c:pt idx="292">
                  <c:v>29.2</c:v>
                </c:pt>
                <c:pt idx="293">
                  <c:v>29.3</c:v>
                </c:pt>
                <c:pt idx="294">
                  <c:v>29.4</c:v>
                </c:pt>
                <c:pt idx="295">
                  <c:v>29.5</c:v>
                </c:pt>
                <c:pt idx="296">
                  <c:v>29.6</c:v>
                </c:pt>
                <c:pt idx="297">
                  <c:v>29.7</c:v>
                </c:pt>
                <c:pt idx="298">
                  <c:v>29.8</c:v>
                </c:pt>
                <c:pt idx="299">
                  <c:v>29.9</c:v>
                </c:pt>
                <c:pt idx="300">
                  <c:v>30</c:v>
                </c:pt>
                <c:pt idx="301">
                  <c:v>30.1</c:v>
                </c:pt>
                <c:pt idx="302">
                  <c:v>30.2</c:v>
                </c:pt>
                <c:pt idx="303">
                  <c:v>30.3</c:v>
                </c:pt>
                <c:pt idx="304">
                  <c:v>30.4</c:v>
                </c:pt>
                <c:pt idx="305">
                  <c:v>30.5</c:v>
                </c:pt>
                <c:pt idx="306">
                  <c:v>30.6</c:v>
                </c:pt>
                <c:pt idx="307">
                  <c:v>30.7</c:v>
                </c:pt>
                <c:pt idx="308">
                  <c:v>30.8</c:v>
                </c:pt>
                <c:pt idx="309">
                  <c:v>30.9</c:v>
                </c:pt>
                <c:pt idx="310">
                  <c:v>31</c:v>
                </c:pt>
                <c:pt idx="311">
                  <c:v>31.1</c:v>
                </c:pt>
                <c:pt idx="312">
                  <c:v>31.2</c:v>
                </c:pt>
                <c:pt idx="313">
                  <c:v>31.3</c:v>
                </c:pt>
                <c:pt idx="314">
                  <c:v>31.4</c:v>
                </c:pt>
                <c:pt idx="315">
                  <c:v>31.5</c:v>
                </c:pt>
                <c:pt idx="316">
                  <c:v>31.6</c:v>
                </c:pt>
                <c:pt idx="317">
                  <c:v>31.7</c:v>
                </c:pt>
                <c:pt idx="318">
                  <c:v>31.8</c:v>
                </c:pt>
                <c:pt idx="319">
                  <c:v>31.9</c:v>
                </c:pt>
                <c:pt idx="320">
                  <c:v>32</c:v>
                </c:pt>
                <c:pt idx="321">
                  <c:v>32.1</c:v>
                </c:pt>
                <c:pt idx="322">
                  <c:v>32.200000000000003</c:v>
                </c:pt>
                <c:pt idx="323">
                  <c:v>32.299999999999997</c:v>
                </c:pt>
                <c:pt idx="324">
                  <c:v>32.4</c:v>
                </c:pt>
                <c:pt idx="325">
                  <c:v>32.5</c:v>
                </c:pt>
                <c:pt idx="326">
                  <c:v>32.6</c:v>
                </c:pt>
                <c:pt idx="327">
                  <c:v>32.700000000000003</c:v>
                </c:pt>
                <c:pt idx="328">
                  <c:v>32.799999999999997</c:v>
                </c:pt>
                <c:pt idx="329">
                  <c:v>32.9</c:v>
                </c:pt>
                <c:pt idx="330">
                  <c:v>33</c:v>
                </c:pt>
                <c:pt idx="331">
                  <c:v>33.1</c:v>
                </c:pt>
                <c:pt idx="332">
                  <c:v>33.200000000000003</c:v>
                </c:pt>
                <c:pt idx="333">
                  <c:v>33.299999999999997</c:v>
                </c:pt>
                <c:pt idx="334">
                  <c:v>33.4</c:v>
                </c:pt>
                <c:pt idx="335">
                  <c:v>33.5</c:v>
                </c:pt>
                <c:pt idx="336">
                  <c:v>33.6</c:v>
                </c:pt>
                <c:pt idx="337">
                  <c:v>33.700000000000003</c:v>
                </c:pt>
                <c:pt idx="338">
                  <c:v>33.799999999999997</c:v>
                </c:pt>
                <c:pt idx="339">
                  <c:v>33.9</c:v>
                </c:pt>
                <c:pt idx="340">
                  <c:v>34</c:v>
                </c:pt>
                <c:pt idx="341">
                  <c:v>34.1</c:v>
                </c:pt>
                <c:pt idx="342">
                  <c:v>34.200000000000003</c:v>
                </c:pt>
                <c:pt idx="343">
                  <c:v>34.299999999999997</c:v>
                </c:pt>
                <c:pt idx="344">
                  <c:v>34.4</c:v>
                </c:pt>
                <c:pt idx="345">
                  <c:v>34.5</c:v>
                </c:pt>
                <c:pt idx="346">
                  <c:v>34.6</c:v>
                </c:pt>
                <c:pt idx="347">
                  <c:v>34.700000000000003</c:v>
                </c:pt>
                <c:pt idx="348">
                  <c:v>34.799999999999997</c:v>
                </c:pt>
                <c:pt idx="349">
                  <c:v>34.9</c:v>
                </c:pt>
                <c:pt idx="350">
                  <c:v>35</c:v>
                </c:pt>
                <c:pt idx="351">
                  <c:v>35.1</c:v>
                </c:pt>
                <c:pt idx="352">
                  <c:v>35.200000000000003</c:v>
                </c:pt>
                <c:pt idx="353">
                  <c:v>35.299999999999997</c:v>
                </c:pt>
                <c:pt idx="354">
                  <c:v>35.4</c:v>
                </c:pt>
                <c:pt idx="355">
                  <c:v>35.5</c:v>
                </c:pt>
                <c:pt idx="356">
                  <c:v>35.6</c:v>
                </c:pt>
                <c:pt idx="357">
                  <c:v>35.700000000000003</c:v>
                </c:pt>
                <c:pt idx="358">
                  <c:v>35.799999999999997</c:v>
                </c:pt>
                <c:pt idx="359">
                  <c:v>35.9</c:v>
                </c:pt>
                <c:pt idx="360">
                  <c:v>36</c:v>
                </c:pt>
              </c:numCache>
            </c:numRef>
          </c:cat>
          <c:val>
            <c:numRef>
              <c:f>Table!$E$2:$E$362</c:f>
              <c:numCache>
                <c:formatCode>General</c:formatCode>
                <c:ptCount val="361"/>
                <c:pt idx="0">
                  <c:v>2.3554509860000001</c:v>
                </c:pt>
                <c:pt idx="1">
                  <c:v>2.4442705170000001</c:v>
                </c:pt>
                <c:pt idx="2">
                  <c:v>2.533090048</c:v>
                </c:pt>
                <c:pt idx="3">
                  <c:v>2.621909579</c:v>
                </c:pt>
                <c:pt idx="4">
                  <c:v>2.7107291099999999</c:v>
                </c:pt>
                <c:pt idx="5">
                  <c:v>2.7995486409999999</c:v>
                </c:pt>
                <c:pt idx="6">
                  <c:v>2.8810625840999999</c:v>
                </c:pt>
                <c:pt idx="7">
                  <c:v>2.9625765272</c:v>
                </c:pt>
                <c:pt idx="8">
                  <c:v>3.0440904703</c:v>
                </c:pt>
                <c:pt idx="9">
                  <c:v>3.1256044134000001</c:v>
                </c:pt>
                <c:pt idx="10">
                  <c:v>3.2071183564999997</c:v>
                </c:pt>
                <c:pt idx="11">
                  <c:v>3.2886322995999997</c:v>
                </c:pt>
                <c:pt idx="12">
                  <c:v>3.3701462426999997</c:v>
                </c:pt>
                <c:pt idx="13">
                  <c:v>3.4516601857999998</c:v>
                </c:pt>
                <c:pt idx="14">
                  <c:v>3.5331741288999998</c:v>
                </c:pt>
                <c:pt idx="15">
                  <c:v>3.6146880719999999</c:v>
                </c:pt>
                <c:pt idx="16">
                  <c:v>3.6874534097999998</c:v>
                </c:pt>
                <c:pt idx="17">
                  <c:v>3.7602187475999997</c:v>
                </c:pt>
                <c:pt idx="18">
                  <c:v>3.8329840853999997</c:v>
                </c:pt>
                <c:pt idx="19">
                  <c:v>3.9057494231999996</c:v>
                </c:pt>
                <c:pt idx="20">
                  <c:v>3.978514761</c:v>
                </c:pt>
                <c:pt idx="21">
                  <c:v>4.0512800988000004</c:v>
                </c:pt>
                <c:pt idx="22">
                  <c:v>4.1240454366000003</c:v>
                </c:pt>
                <c:pt idx="23">
                  <c:v>4.1968107744000003</c:v>
                </c:pt>
                <c:pt idx="24">
                  <c:v>4.2695761122000002</c:v>
                </c:pt>
                <c:pt idx="25">
                  <c:v>4.3423414500000002</c:v>
                </c:pt>
                <c:pt idx="26">
                  <c:v>4.4073970946000003</c:v>
                </c:pt>
                <c:pt idx="27">
                  <c:v>4.4724527392000004</c:v>
                </c:pt>
                <c:pt idx="28">
                  <c:v>4.5375083838000005</c:v>
                </c:pt>
                <c:pt idx="29">
                  <c:v>4.6025640284000007</c:v>
                </c:pt>
                <c:pt idx="30">
                  <c:v>4.6676196729999999</c:v>
                </c:pt>
                <c:pt idx="31">
                  <c:v>4.7326753176</c:v>
                </c:pt>
                <c:pt idx="32">
                  <c:v>4.7977309622000002</c:v>
                </c:pt>
                <c:pt idx="33">
                  <c:v>4.8627866068000003</c:v>
                </c:pt>
                <c:pt idx="34">
                  <c:v>4.9278422514000004</c:v>
                </c:pt>
                <c:pt idx="35">
                  <c:v>4.9928978959999997</c:v>
                </c:pt>
                <c:pt idx="36">
                  <c:v>5.0511250130000001</c:v>
                </c:pt>
                <c:pt idx="37">
                  <c:v>5.1093521300000004</c:v>
                </c:pt>
                <c:pt idx="38">
                  <c:v>5.1675792470000008</c:v>
                </c:pt>
                <c:pt idx="39">
                  <c:v>5.2258063640000012</c:v>
                </c:pt>
                <c:pt idx="40">
                  <c:v>5.2840334809999998</c:v>
                </c:pt>
                <c:pt idx="41">
                  <c:v>5.3422605980000002</c:v>
                </c:pt>
                <c:pt idx="42">
                  <c:v>5.4004877150000006</c:v>
                </c:pt>
                <c:pt idx="43">
                  <c:v>5.458714832000001</c:v>
                </c:pt>
                <c:pt idx="44">
                  <c:v>5.5169419490000013</c:v>
                </c:pt>
                <c:pt idx="45">
                  <c:v>5.575169066</c:v>
                </c:pt>
                <c:pt idx="46">
                  <c:v>5.6273296867999996</c:v>
                </c:pt>
                <c:pt idx="47">
                  <c:v>5.6794903075999992</c:v>
                </c:pt>
                <c:pt idx="48">
                  <c:v>5.7316509283999988</c:v>
                </c:pt>
                <c:pt idx="49">
                  <c:v>5.7838115491999984</c:v>
                </c:pt>
                <c:pt idx="50">
                  <c:v>5.8359721699999998</c:v>
                </c:pt>
                <c:pt idx="51">
                  <c:v>5.8881327907999994</c:v>
                </c:pt>
                <c:pt idx="52">
                  <c:v>5.940293411599999</c:v>
                </c:pt>
                <c:pt idx="53">
                  <c:v>5.9924540323999986</c:v>
                </c:pt>
                <c:pt idx="54">
                  <c:v>6.0446146531999982</c:v>
                </c:pt>
                <c:pt idx="55">
                  <c:v>6.0967752739999996</c:v>
                </c:pt>
                <c:pt idx="56">
                  <c:v>6.1435407811999996</c:v>
                </c:pt>
                <c:pt idx="57">
                  <c:v>6.1903062883999995</c:v>
                </c:pt>
                <c:pt idx="58">
                  <c:v>6.2370717955999995</c:v>
                </c:pt>
                <c:pt idx="59">
                  <c:v>6.2838373027999994</c:v>
                </c:pt>
                <c:pt idx="60">
                  <c:v>6.3306028100000002</c:v>
                </c:pt>
                <c:pt idx="61">
                  <c:v>6.3773683172000002</c:v>
                </c:pt>
                <c:pt idx="62">
                  <c:v>6.4241338244000001</c:v>
                </c:pt>
                <c:pt idx="63">
                  <c:v>6.4708993316000001</c:v>
                </c:pt>
                <c:pt idx="64">
                  <c:v>6.5176648388</c:v>
                </c:pt>
                <c:pt idx="65">
                  <c:v>6.564430346</c:v>
                </c:pt>
                <c:pt idx="66">
                  <c:v>6.6063996451999998</c:v>
                </c:pt>
                <c:pt idx="67">
                  <c:v>6.6483689443999996</c:v>
                </c:pt>
                <c:pt idx="68">
                  <c:v>6.6903382435999994</c:v>
                </c:pt>
                <c:pt idx="69">
                  <c:v>6.7323075427999992</c:v>
                </c:pt>
                <c:pt idx="70">
                  <c:v>6.7742768419999999</c:v>
                </c:pt>
                <c:pt idx="71">
                  <c:v>6.8162461411999997</c:v>
                </c:pt>
                <c:pt idx="72">
                  <c:v>6.8582154403999995</c:v>
                </c:pt>
                <c:pt idx="73">
                  <c:v>6.9001847395999993</c:v>
                </c:pt>
                <c:pt idx="74">
                  <c:v>6.9421540387999991</c:v>
                </c:pt>
                <c:pt idx="75">
                  <c:v>6.9841233379999998</c:v>
                </c:pt>
                <c:pt idx="76">
                  <c:v>7.0218346157999996</c:v>
                </c:pt>
                <c:pt idx="77">
                  <c:v>7.0595458935999993</c:v>
                </c:pt>
                <c:pt idx="78">
                  <c:v>7.097257171399999</c:v>
                </c:pt>
                <c:pt idx="79">
                  <c:v>7.1349684491999987</c:v>
                </c:pt>
                <c:pt idx="80">
                  <c:v>7.1726797270000002</c:v>
                </c:pt>
                <c:pt idx="81">
                  <c:v>7.2103910047999999</c:v>
                </c:pt>
                <c:pt idx="82">
                  <c:v>7.2481022825999997</c:v>
                </c:pt>
                <c:pt idx="83">
                  <c:v>7.2858135603999994</c:v>
                </c:pt>
                <c:pt idx="84">
                  <c:v>7.3235248381999991</c:v>
                </c:pt>
                <c:pt idx="85">
                  <c:v>7.3612361159999997</c:v>
                </c:pt>
                <c:pt idx="86">
                  <c:v>7.3951749448999999</c:v>
                </c:pt>
                <c:pt idx="87">
                  <c:v>7.4291137738000002</c:v>
                </c:pt>
                <c:pt idx="88">
                  <c:v>7.4630526027000004</c:v>
                </c:pt>
                <c:pt idx="89">
                  <c:v>7.4969914316000006</c:v>
                </c:pt>
                <c:pt idx="90">
                  <c:v>7.5309302604999999</c:v>
                </c:pt>
                <c:pt idx="91">
                  <c:v>7.5648690894000001</c:v>
                </c:pt>
                <c:pt idx="92">
                  <c:v>7.5988079183000004</c:v>
                </c:pt>
                <c:pt idx="93">
                  <c:v>7.6327467472000006</c:v>
                </c:pt>
                <c:pt idx="94">
                  <c:v>7.6666855761000008</c:v>
                </c:pt>
                <c:pt idx="95">
                  <c:v>7.7006244050000001</c:v>
                </c:pt>
                <c:pt idx="96">
                  <c:v>7.7312297092</c:v>
                </c:pt>
                <c:pt idx="97">
                  <c:v>7.7618350133999998</c:v>
                </c:pt>
                <c:pt idx="98">
                  <c:v>7.7924403175999997</c:v>
                </c:pt>
                <c:pt idx="99">
                  <c:v>7.8230456217999995</c:v>
                </c:pt>
                <c:pt idx="100">
                  <c:v>7.8536509260000003</c:v>
                </c:pt>
                <c:pt idx="101">
                  <c:v>7.8842562302000001</c:v>
                </c:pt>
                <c:pt idx="102">
                  <c:v>7.9148615344</c:v>
                </c:pt>
                <c:pt idx="103">
                  <c:v>7.9454668385999998</c:v>
                </c:pt>
                <c:pt idx="104">
                  <c:v>7.9760721427999997</c:v>
                </c:pt>
                <c:pt idx="105">
                  <c:v>8.0066774469999995</c:v>
                </c:pt>
                <c:pt idx="106">
                  <c:v>8.0343461877999989</c:v>
                </c:pt>
                <c:pt idx="107">
                  <c:v>8.0620149285999982</c:v>
                </c:pt>
                <c:pt idx="108">
                  <c:v>8.0896836693999976</c:v>
                </c:pt>
                <c:pt idx="109">
                  <c:v>8.117352410199997</c:v>
                </c:pt>
                <c:pt idx="110">
                  <c:v>8.1450211509999999</c:v>
                </c:pt>
                <c:pt idx="111">
                  <c:v>8.1726898917999993</c:v>
                </c:pt>
                <c:pt idx="112">
                  <c:v>8.2003586325999986</c:v>
                </c:pt>
                <c:pt idx="113">
                  <c:v>8.228027373399998</c:v>
                </c:pt>
                <c:pt idx="114">
                  <c:v>8.2556961141999974</c:v>
                </c:pt>
                <c:pt idx="115">
                  <c:v>8.2833648550000003</c:v>
                </c:pt>
                <c:pt idx="116">
                  <c:v>8.3084558722999997</c:v>
                </c:pt>
                <c:pt idx="117">
                  <c:v>8.3335468895999991</c:v>
                </c:pt>
                <c:pt idx="118">
                  <c:v>8.3586379068999985</c:v>
                </c:pt>
                <c:pt idx="119">
                  <c:v>8.3837289241999979</c:v>
                </c:pt>
                <c:pt idx="120">
                  <c:v>8.4088199414999991</c:v>
                </c:pt>
                <c:pt idx="121">
                  <c:v>8.4339109587999985</c:v>
                </c:pt>
                <c:pt idx="122">
                  <c:v>8.4590019760999979</c:v>
                </c:pt>
                <c:pt idx="123">
                  <c:v>8.4840929933999973</c:v>
                </c:pt>
                <c:pt idx="124">
                  <c:v>8.5091840106999967</c:v>
                </c:pt>
                <c:pt idx="125">
                  <c:v>8.5342750279999997</c:v>
                </c:pt>
                <c:pt idx="126">
                  <c:v>8.5571123833999998</c:v>
                </c:pt>
                <c:pt idx="127">
                  <c:v>8.5799497387999999</c:v>
                </c:pt>
                <c:pt idx="128">
                  <c:v>8.6027870942</c:v>
                </c:pt>
                <c:pt idx="129">
                  <c:v>8.6256244496000001</c:v>
                </c:pt>
                <c:pt idx="130">
                  <c:v>8.6484618050000002</c:v>
                </c:pt>
                <c:pt idx="131">
                  <c:v>8.6712991604000003</c:v>
                </c:pt>
                <c:pt idx="132">
                  <c:v>8.6941365158000004</c:v>
                </c:pt>
                <c:pt idx="133">
                  <c:v>8.7169738712000004</c:v>
                </c:pt>
                <c:pt idx="134">
                  <c:v>8.7398112266000005</c:v>
                </c:pt>
                <c:pt idx="135">
                  <c:v>8.7626485820000006</c:v>
                </c:pt>
                <c:pt idx="136">
                  <c:v>8.7835244525</c:v>
                </c:pt>
                <c:pt idx="137">
                  <c:v>8.8044003229999994</c:v>
                </c:pt>
                <c:pt idx="138">
                  <c:v>8.8252761934999988</c:v>
                </c:pt>
                <c:pt idx="139">
                  <c:v>8.8461520639999982</c:v>
                </c:pt>
                <c:pt idx="140">
                  <c:v>8.8670279345000012</c:v>
                </c:pt>
                <c:pt idx="141">
                  <c:v>8.8879038050000005</c:v>
                </c:pt>
                <c:pt idx="142">
                  <c:v>8.9087796754999999</c:v>
                </c:pt>
                <c:pt idx="143">
                  <c:v>8.9296555459999993</c:v>
                </c:pt>
                <c:pt idx="144">
                  <c:v>8.9505314164999987</c:v>
                </c:pt>
                <c:pt idx="145">
                  <c:v>8.9714072869999999</c:v>
                </c:pt>
                <c:pt idx="146">
                  <c:v>8.9905845899999992</c:v>
                </c:pt>
                <c:pt idx="147">
                  <c:v>9.0097618929999985</c:v>
                </c:pt>
                <c:pt idx="148">
                  <c:v>9.0289391959999978</c:v>
                </c:pt>
                <c:pt idx="149">
                  <c:v>9.0481164989999971</c:v>
                </c:pt>
                <c:pt idx="150">
                  <c:v>9.067293802</c:v>
                </c:pt>
                <c:pt idx="151">
                  <c:v>9.0864711049999993</c:v>
                </c:pt>
                <c:pt idx="152">
                  <c:v>9.1056484079999986</c:v>
                </c:pt>
                <c:pt idx="153">
                  <c:v>9.124825710999998</c:v>
                </c:pt>
                <c:pt idx="154">
                  <c:v>9.1440030139999973</c:v>
                </c:pt>
                <c:pt idx="155">
                  <c:v>9.1631803170000001</c:v>
                </c:pt>
                <c:pt idx="156">
                  <c:v>9.1808950921000001</c:v>
                </c:pt>
                <c:pt idx="157">
                  <c:v>9.1986098672000001</c:v>
                </c:pt>
                <c:pt idx="158">
                  <c:v>9.2163246423</c:v>
                </c:pt>
                <c:pt idx="159">
                  <c:v>9.2340394174</c:v>
                </c:pt>
                <c:pt idx="160">
                  <c:v>9.2517541925</c:v>
                </c:pt>
                <c:pt idx="161">
                  <c:v>9.2694689675999999</c:v>
                </c:pt>
                <c:pt idx="162">
                  <c:v>9.2871837426999999</c:v>
                </c:pt>
                <c:pt idx="163">
                  <c:v>9.3048985177999999</c:v>
                </c:pt>
                <c:pt idx="164">
                  <c:v>9.3226132928999998</c:v>
                </c:pt>
                <c:pt idx="165">
                  <c:v>9.3403280679999998</c:v>
                </c:pt>
                <c:pt idx="166">
                  <c:v>9.3567916625999992</c:v>
                </c:pt>
                <c:pt idx="167">
                  <c:v>9.3732552571999985</c:v>
                </c:pt>
                <c:pt idx="168">
                  <c:v>9.3897188517999979</c:v>
                </c:pt>
                <c:pt idx="169">
                  <c:v>9.4061824463999972</c:v>
                </c:pt>
                <c:pt idx="170">
                  <c:v>9.4226460410000001</c:v>
                </c:pt>
                <c:pt idx="171">
                  <c:v>9.4391096355999995</c:v>
                </c:pt>
                <c:pt idx="172">
                  <c:v>9.4555732301999988</c:v>
                </c:pt>
                <c:pt idx="173">
                  <c:v>9.4720368247999982</c:v>
                </c:pt>
                <c:pt idx="174">
                  <c:v>9.4885004193999976</c:v>
                </c:pt>
                <c:pt idx="175">
                  <c:v>9.5049640140000005</c:v>
                </c:pt>
                <c:pt idx="176">
                  <c:v>9.5203650913000004</c:v>
                </c:pt>
                <c:pt idx="177">
                  <c:v>9.5357661686000004</c:v>
                </c:pt>
                <c:pt idx="178">
                  <c:v>9.5511672459000003</c:v>
                </c:pt>
                <c:pt idx="179">
                  <c:v>9.5665683232000003</c:v>
                </c:pt>
                <c:pt idx="180">
                  <c:v>9.5819694005000002</c:v>
                </c:pt>
                <c:pt idx="181">
                  <c:v>9.5973704778000002</c:v>
                </c:pt>
                <c:pt idx="182">
                  <c:v>9.6127715551000001</c:v>
                </c:pt>
                <c:pt idx="183">
                  <c:v>9.6281726324000001</c:v>
                </c:pt>
                <c:pt idx="184">
                  <c:v>9.6435737097000001</c:v>
                </c:pt>
                <c:pt idx="185">
                  <c:v>9.658974787</c:v>
                </c:pt>
                <c:pt idx="186">
                  <c:v>9.6734812191999993</c:v>
                </c:pt>
                <c:pt idx="187">
                  <c:v>9.6879876513999985</c:v>
                </c:pt>
                <c:pt idx="188">
                  <c:v>9.7024940835999978</c:v>
                </c:pt>
                <c:pt idx="189">
                  <c:v>9.717000515799997</c:v>
                </c:pt>
                <c:pt idx="190">
                  <c:v>9.7315069479999998</c:v>
                </c:pt>
                <c:pt idx="191">
                  <c:v>9.7460133801999991</c:v>
                </c:pt>
                <c:pt idx="192">
                  <c:v>9.7605198123999983</c:v>
                </c:pt>
                <c:pt idx="193">
                  <c:v>9.7750262445999976</c:v>
                </c:pt>
                <c:pt idx="194">
                  <c:v>9.7895326767999968</c:v>
                </c:pt>
                <c:pt idx="195">
                  <c:v>9.8040391089999996</c:v>
                </c:pt>
                <c:pt idx="196">
                  <c:v>9.817799685899999</c:v>
                </c:pt>
                <c:pt idx="197">
                  <c:v>9.8315602627999983</c:v>
                </c:pt>
                <c:pt idx="198">
                  <c:v>9.8453208396999976</c:v>
                </c:pt>
                <c:pt idx="199">
                  <c:v>9.8590814165999969</c:v>
                </c:pt>
                <c:pt idx="200">
                  <c:v>9.8728419934999998</c:v>
                </c:pt>
                <c:pt idx="201">
                  <c:v>9.8866025703999991</c:v>
                </c:pt>
                <c:pt idx="202">
                  <c:v>9.9003631472999984</c:v>
                </c:pt>
                <c:pt idx="203">
                  <c:v>9.9141237241999978</c:v>
                </c:pt>
                <c:pt idx="204">
                  <c:v>9.9278843010999971</c:v>
                </c:pt>
                <c:pt idx="205">
                  <c:v>9.941644878</c:v>
                </c:pt>
                <c:pt idx="206">
                  <c:v>9.9547909392000005</c:v>
                </c:pt>
                <c:pt idx="207">
                  <c:v>9.967937000400001</c:v>
                </c:pt>
                <c:pt idx="208">
                  <c:v>9.9810830616000015</c:v>
                </c:pt>
                <c:pt idx="209">
                  <c:v>9.994229122800002</c:v>
                </c:pt>
                <c:pt idx="210">
                  <c:v>10.007375184000001</c:v>
                </c:pt>
                <c:pt idx="211">
                  <c:v>10.020521245200001</c:v>
                </c:pt>
                <c:pt idx="212">
                  <c:v>10.033667306400002</c:v>
                </c:pt>
                <c:pt idx="213">
                  <c:v>10.046813367600002</c:v>
                </c:pt>
                <c:pt idx="214">
                  <c:v>10.059959428800003</c:v>
                </c:pt>
                <c:pt idx="215">
                  <c:v>10.07310549</c:v>
                </c:pt>
                <c:pt idx="216">
                  <c:v>10.085752428999999</c:v>
                </c:pt>
                <c:pt idx="217">
                  <c:v>10.098399367999999</c:v>
                </c:pt>
                <c:pt idx="218">
                  <c:v>10.111046306999999</c:v>
                </c:pt>
                <c:pt idx="219">
                  <c:v>10.123693245999998</c:v>
                </c:pt>
                <c:pt idx="220">
                  <c:v>10.136340185</c:v>
                </c:pt>
                <c:pt idx="221">
                  <c:v>10.148987124</c:v>
                </c:pt>
                <c:pt idx="222">
                  <c:v>10.161634062999999</c:v>
                </c:pt>
                <c:pt idx="223">
                  <c:v>10.174281001999999</c:v>
                </c:pt>
                <c:pt idx="224">
                  <c:v>10.186927940999999</c:v>
                </c:pt>
                <c:pt idx="225">
                  <c:v>10.19957488</c:v>
                </c:pt>
                <c:pt idx="226">
                  <c:v>10.211823557000001</c:v>
                </c:pt>
                <c:pt idx="227">
                  <c:v>10.224072234000001</c:v>
                </c:pt>
                <c:pt idx="228">
                  <c:v>10.236320911000002</c:v>
                </c:pt>
                <c:pt idx="229">
                  <c:v>10.248569588000002</c:v>
                </c:pt>
                <c:pt idx="230">
                  <c:v>10.260818265000001</c:v>
                </c:pt>
                <c:pt idx="231">
                  <c:v>10.273066942000002</c:v>
                </c:pt>
                <c:pt idx="232">
                  <c:v>10.285315619000002</c:v>
                </c:pt>
                <c:pt idx="233">
                  <c:v>10.297564296000003</c:v>
                </c:pt>
                <c:pt idx="234">
                  <c:v>10.309812973000003</c:v>
                </c:pt>
                <c:pt idx="235">
                  <c:v>10.32206165</c:v>
                </c:pt>
                <c:pt idx="236">
                  <c:v>10.333999705</c:v>
                </c:pt>
                <c:pt idx="237">
                  <c:v>10.34593776</c:v>
                </c:pt>
                <c:pt idx="238">
                  <c:v>10.357875815</c:v>
                </c:pt>
                <c:pt idx="239">
                  <c:v>10.36981387</c:v>
                </c:pt>
                <c:pt idx="240">
                  <c:v>10.381751925</c:v>
                </c:pt>
                <c:pt idx="241">
                  <c:v>10.39368998</c:v>
                </c:pt>
                <c:pt idx="242">
                  <c:v>10.405628034999999</c:v>
                </c:pt>
                <c:pt idx="243">
                  <c:v>10.417566089999999</c:v>
                </c:pt>
                <c:pt idx="244">
                  <c:v>10.429504144999999</c:v>
                </c:pt>
                <c:pt idx="245">
                  <c:v>10.441442199999999</c:v>
                </c:pt>
                <c:pt idx="246">
                  <c:v>10.453145288999998</c:v>
                </c:pt>
                <c:pt idx="247">
                  <c:v>10.464848377999997</c:v>
                </c:pt>
                <c:pt idx="248">
                  <c:v>10.476551466999997</c:v>
                </c:pt>
                <c:pt idx="249">
                  <c:v>10.488254555999996</c:v>
                </c:pt>
                <c:pt idx="250">
                  <c:v>10.499957644999999</c:v>
                </c:pt>
                <c:pt idx="251">
                  <c:v>10.511660733999999</c:v>
                </c:pt>
                <c:pt idx="252">
                  <c:v>10.523363823</c:v>
                </c:pt>
                <c:pt idx="253">
                  <c:v>10.535066912000001</c:v>
                </c:pt>
                <c:pt idx="254">
                  <c:v>10.546770001000002</c:v>
                </c:pt>
                <c:pt idx="255">
                  <c:v>10.55847309</c:v>
                </c:pt>
                <c:pt idx="256">
                  <c:v>10.570006041999999</c:v>
                </c:pt>
                <c:pt idx="257">
                  <c:v>10.581538993999999</c:v>
                </c:pt>
                <c:pt idx="258">
                  <c:v>10.593071945999998</c:v>
                </c:pt>
                <c:pt idx="259">
                  <c:v>10.604604897999998</c:v>
                </c:pt>
                <c:pt idx="260">
                  <c:v>10.616137849999999</c:v>
                </c:pt>
                <c:pt idx="261">
                  <c:v>10.627670801999999</c:v>
                </c:pt>
                <c:pt idx="262">
                  <c:v>10.639203753999999</c:v>
                </c:pt>
                <c:pt idx="263">
                  <c:v>10.650736705999998</c:v>
                </c:pt>
                <c:pt idx="264">
                  <c:v>10.662269657999998</c:v>
                </c:pt>
                <c:pt idx="265">
                  <c:v>10.673802609999999</c:v>
                </c:pt>
                <c:pt idx="266">
                  <c:v>10.685220505</c:v>
                </c:pt>
                <c:pt idx="267">
                  <c:v>10.696638400000001</c:v>
                </c:pt>
                <c:pt idx="268">
                  <c:v>10.708056295000002</c:v>
                </c:pt>
                <c:pt idx="269">
                  <c:v>10.719474190000003</c:v>
                </c:pt>
                <c:pt idx="270">
                  <c:v>10.730892085000001</c:v>
                </c:pt>
                <c:pt idx="271">
                  <c:v>10.74230998</c:v>
                </c:pt>
                <c:pt idx="272">
                  <c:v>10.753727874999999</c:v>
                </c:pt>
                <c:pt idx="273">
                  <c:v>10.765145769999998</c:v>
                </c:pt>
                <c:pt idx="274">
                  <c:v>10.776563664999998</c:v>
                </c:pt>
                <c:pt idx="275">
                  <c:v>10.78798156</c:v>
                </c:pt>
                <c:pt idx="276">
                  <c:v>10.799330750000001</c:v>
                </c:pt>
                <c:pt idx="277">
                  <c:v>10.810679940000002</c:v>
                </c:pt>
                <c:pt idx="278">
                  <c:v>10.822029130000002</c:v>
                </c:pt>
                <c:pt idx="279">
                  <c:v>10.833378320000003</c:v>
                </c:pt>
                <c:pt idx="280">
                  <c:v>10.84472751</c:v>
                </c:pt>
                <c:pt idx="281">
                  <c:v>10.856076700000001</c:v>
                </c:pt>
                <c:pt idx="282">
                  <c:v>10.867425890000002</c:v>
                </c:pt>
                <c:pt idx="283">
                  <c:v>10.878775080000002</c:v>
                </c:pt>
                <c:pt idx="284">
                  <c:v>10.890124270000003</c:v>
                </c:pt>
                <c:pt idx="285">
                  <c:v>10.90147346</c:v>
                </c:pt>
                <c:pt idx="286">
                  <c:v>10.912792508999999</c:v>
                </c:pt>
                <c:pt idx="287">
                  <c:v>10.924111557999998</c:v>
                </c:pt>
                <c:pt idx="288">
                  <c:v>10.935430606999997</c:v>
                </c:pt>
                <c:pt idx="289">
                  <c:v>10.946749655999996</c:v>
                </c:pt>
                <c:pt idx="290">
                  <c:v>10.958068704999999</c:v>
                </c:pt>
                <c:pt idx="291">
                  <c:v>10.969387754</c:v>
                </c:pt>
                <c:pt idx="292">
                  <c:v>10.980706803</c:v>
                </c:pt>
                <c:pt idx="293">
                  <c:v>10.992025852000001</c:v>
                </c:pt>
                <c:pt idx="294">
                  <c:v>11.003344901000002</c:v>
                </c:pt>
                <c:pt idx="295">
                  <c:v>11.014663949999999</c:v>
                </c:pt>
                <c:pt idx="296">
                  <c:v>11.025984526999999</c:v>
                </c:pt>
                <c:pt idx="297">
                  <c:v>11.037305103999998</c:v>
                </c:pt>
                <c:pt idx="298">
                  <c:v>11.048625680999997</c:v>
                </c:pt>
                <c:pt idx="299">
                  <c:v>11.059946257999997</c:v>
                </c:pt>
                <c:pt idx="300">
                  <c:v>11.071266834999999</c:v>
                </c:pt>
                <c:pt idx="301">
                  <c:v>11.082587411999999</c:v>
                </c:pt>
                <c:pt idx="302">
                  <c:v>11.093907988999998</c:v>
                </c:pt>
                <c:pt idx="303">
                  <c:v>11.105228565999997</c:v>
                </c:pt>
                <c:pt idx="304">
                  <c:v>11.116549142999997</c:v>
                </c:pt>
                <c:pt idx="305">
                  <c:v>11.12786972</c:v>
                </c:pt>
                <c:pt idx="306">
                  <c:v>11.139217499999999</c:v>
                </c:pt>
                <c:pt idx="307">
                  <c:v>11.150565279999999</c:v>
                </c:pt>
                <c:pt idx="308">
                  <c:v>11.161913059999998</c:v>
                </c:pt>
                <c:pt idx="309">
                  <c:v>11.173260839999998</c:v>
                </c:pt>
                <c:pt idx="310">
                  <c:v>11.184608619999999</c:v>
                </c:pt>
                <c:pt idx="311">
                  <c:v>11.195956399999998</c:v>
                </c:pt>
                <c:pt idx="312">
                  <c:v>11.207304179999998</c:v>
                </c:pt>
                <c:pt idx="313">
                  <c:v>11.218651959999997</c:v>
                </c:pt>
                <c:pt idx="314">
                  <c:v>11.229999739999997</c:v>
                </c:pt>
                <c:pt idx="315">
                  <c:v>11.24134752</c:v>
                </c:pt>
                <c:pt idx="316">
                  <c:v>11.252742588</c:v>
                </c:pt>
                <c:pt idx="317">
                  <c:v>11.264137656000001</c:v>
                </c:pt>
                <c:pt idx="318">
                  <c:v>11.275532724000001</c:v>
                </c:pt>
                <c:pt idx="319">
                  <c:v>11.286927792000002</c:v>
                </c:pt>
                <c:pt idx="320">
                  <c:v>11.298322859999999</c:v>
                </c:pt>
                <c:pt idx="321">
                  <c:v>11.309717928</c:v>
                </c:pt>
                <c:pt idx="322">
                  <c:v>11.321112996</c:v>
                </c:pt>
                <c:pt idx="323">
                  <c:v>11.332508064000001</c:v>
                </c:pt>
                <c:pt idx="324">
                  <c:v>11.343903132000001</c:v>
                </c:pt>
                <c:pt idx="325">
                  <c:v>11.3552982</c:v>
                </c:pt>
                <c:pt idx="326">
                  <c:v>11.366756357</c:v>
                </c:pt>
                <c:pt idx="327">
                  <c:v>11.378214514</c:v>
                </c:pt>
                <c:pt idx="328">
                  <c:v>11.389672671</c:v>
                </c:pt>
                <c:pt idx="329">
                  <c:v>11.401130827999999</c:v>
                </c:pt>
                <c:pt idx="330">
                  <c:v>11.412588984999999</c:v>
                </c:pt>
                <c:pt idx="331">
                  <c:v>11.424047141999999</c:v>
                </c:pt>
                <c:pt idx="332">
                  <c:v>11.435505298999999</c:v>
                </c:pt>
                <c:pt idx="333">
                  <c:v>11.446963455999999</c:v>
                </c:pt>
                <c:pt idx="334">
                  <c:v>11.458421612999999</c:v>
                </c:pt>
                <c:pt idx="335">
                  <c:v>11.46987977</c:v>
                </c:pt>
                <c:pt idx="336">
                  <c:v>11.481412752000001</c:v>
                </c:pt>
                <c:pt idx="337">
                  <c:v>11.492945734000001</c:v>
                </c:pt>
                <c:pt idx="338">
                  <c:v>11.504478716000001</c:v>
                </c:pt>
                <c:pt idx="339">
                  <c:v>11.516011698000002</c:v>
                </c:pt>
                <c:pt idx="340">
                  <c:v>11.52754468</c:v>
                </c:pt>
                <c:pt idx="341">
                  <c:v>11.539077662</c:v>
                </c:pt>
                <c:pt idx="342">
                  <c:v>11.550610644000001</c:v>
                </c:pt>
                <c:pt idx="343">
                  <c:v>11.562143626000001</c:v>
                </c:pt>
                <c:pt idx="344">
                  <c:v>11.573676608000001</c:v>
                </c:pt>
                <c:pt idx="345">
                  <c:v>11.58520959</c:v>
                </c:pt>
                <c:pt idx="346">
                  <c:v>11.596825773999999</c:v>
                </c:pt>
                <c:pt idx="347">
                  <c:v>11.608441957999998</c:v>
                </c:pt>
                <c:pt idx="348">
                  <c:v>11.620058141999998</c:v>
                </c:pt>
                <c:pt idx="349">
                  <c:v>11.631674325999997</c:v>
                </c:pt>
                <c:pt idx="350">
                  <c:v>11.64329051</c:v>
                </c:pt>
                <c:pt idx="351">
                  <c:v>11.654906693999999</c:v>
                </c:pt>
                <c:pt idx="352">
                  <c:v>11.666522877999999</c:v>
                </c:pt>
                <c:pt idx="353">
                  <c:v>11.678139061999998</c:v>
                </c:pt>
                <c:pt idx="354">
                  <c:v>11.689755245999997</c:v>
                </c:pt>
                <c:pt idx="355">
                  <c:v>11.70137143</c:v>
                </c:pt>
                <c:pt idx="356">
                  <c:v>11.713053918</c:v>
                </c:pt>
                <c:pt idx="357">
                  <c:v>11.724736406</c:v>
                </c:pt>
                <c:pt idx="358">
                  <c:v>11.736418894</c:v>
                </c:pt>
                <c:pt idx="359">
                  <c:v>11.748101382</c:v>
                </c:pt>
                <c:pt idx="360">
                  <c:v>11.75978387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4FB-2947-A6D5-3E77183551EA}"/>
            </c:ext>
          </c:extLst>
        </c:ser>
        <c:ser>
          <c:idx val="2"/>
          <c:order val="1"/>
          <c:tx>
            <c:v>Percentil 5</c:v>
          </c:tx>
          <c:spPr>
            <a:ln w="28575" cmpd="sng">
              <a:solidFill>
                <a:srgbClr val="FFFF00">
                  <a:alpha val="100000"/>
                </a:srgbClr>
              </a:solidFill>
            </a:ln>
          </c:spPr>
          <c:marker>
            <c:symbol val="none"/>
          </c:marker>
          <c:cat>
            <c:numRef>
              <c:f>Table!$C$2:$C$362</c:f>
              <c:numCache>
                <c:formatCode>_(* #,##0.0_);_(* \(#,##0.0\);_(* "-"??_);_(@_)</c:formatCode>
                <c:ptCount val="361"/>
                <c:pt idx="0">
                  <c:v>0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1.1000000000000001</c:v>
                </c:pt>
                <c:pt idx="12">
                  <c:v>1.2</c:v>
                </c:pt>
                <c:pt idx="13">
                  <c:v>1.3</c:v>
                </c:pt>
                <c:pt idx="14">
                  <c:v>1.4</c:v>
                </c:pt>
                <c:pt idx="15">
                  <c:v>1.5</c:v>
                </c:pt>
                <c:pt idx="16">
                  <c:v>1.6</c:v>
                </c:pt>
                <c:pt idx="17">
                  <c:v>1.7</c:v>
                </c:pt>
                <c:pt idx="18">
                  <c:v>1.8</c:v>
                </c:pt>
                <c:pt idx="19">
                  <c:v>1.9</c:v>
                </c:pt>
                <c:pt idx="20">
                  <c:v>2</c:v>
                </c:pt>
                <c:pt idx="21">
                  <c:v>2.1</c:v>
                </c:pt>
                <c:pt idx="22">
                  <c:v>2.2000000000000002</c:v>
                </c:pt>
                <c:pt idx="23">
                  <c:v>2.2999999999999998</c:v>
                </c:pt>
                <c:pt idx="24">
                  <c:v>2.4</c:v>
                </c:pt>
                <c:pt idx="25">
                  <c:v>2.5</c:v>
                </c:pt>
                <c:pt idx="26">
                  <c:v>2.6</c:v>
                </c:pt>
                <c:pt idx="27">
                  <c:v>2.7</c:v>
                </c:pt>
                <c:pt idx="28">
                  <c:v>2.8</c:v>
                </c:pt>
                <c:pt idx="29">
                  <c:v>2.9</c:v>
                </c:pt>
                <c:pt idx="30">
                  <c:v>3</c:v>
                </c:pt>
                <c:pt idx="31">
                  <c:v>3.1</c:v>
                </c:pt>
                <c:pt idx="32">
                  <c:v>3.2</c:v>
                </c:pt>
                <c:pt idx="33">
                  <c:v>3.3</c:v>
                </c:pt>
                <c:pt idx="34">
                  <c:v>3.4</c:v>
                </c:pt>
                <c:pt idx="35">
                  <c:v>3.5</c:v>
                </c:pt>
                <c:pt idx="36">
                  <c:v>3.6</c:v>
                </c:pt>
                <c:pt idx="37">
                  <c:v>3.7</c:v>
                </c:pt>
                <c:pt idx="38">
                  <c:v>3.8</c:v>
                </c:pt>
                <c:pt idx="39">
                  <c:v>3.9</c:v>
                </c:pt>
                <c:pt idx="40">
                  <c:v>4</c:v>
                </c:pt>
                <c:pt idx="41">
                  <c:v>4.0999999999999996</c:v>
                </c:pt>
                <c:pt idx="42">
                  <c:v>4.2</c:v>
                </c:pt>
                <c:pt idx="43">
                  <c:v>4.3</c:v>
                </c:pt>
                <c:pt idx="44">
                  <c:v>4.4000000000000004</c:v>
                </c:pt>
                <c:pt idx="45">
                  <c:v>4.5</c:v>
                </c:pt>
                <c:pt idx="46">
                  <c:v>4.5999999999999996</c:v>
                </c:pt>
                <c:pt idx="47">
                  <c:v>4.7</c:v>
                </c:pt>
                <c:pt idx="48">
                  <c:v>4.8</c:v>
                </c:pt>
                <c:pt idx="49">
                  <c:v>4.9000000000000004</c:v>
                </c:pt>
                <c:pt idx="50">
                  <c:v>5</c:v>
                </c:pt>
                <c:pt idx="51">
                  <c:v>5.0999999999999996</c:v>
                </c:pt>
                <c:pt idx="52">
                  <c:v>5.2</c:v>
                </c:pt>
                <c:pt idx="53">
                  <c:v>5.3</c:v>
                </c:pt>
                <c:pt idx="54">
                  <c:v>5.4</c:v>
                </c:pt>
                <c:pt idx="55">
                  <c:v>5.5</c:v>
                </c:pt>
                <c:pt idx="56">
                  <c:v>5.6</c:v>
                </c:pt>
                <c:pt idx="57">
                  <c:v>5.7</c:v>
                </c:pt>
                <c:pt idx="58">
                  <c:v>5.8</c:v>
                </c:pt>
                <c:pt idx="59">
                  <c:v>5.9</c:v>
                </c:pt>
                <c:pt idx="60">
                  <c:v>6</c:v>
                </c:pt>
                <c:pt idx="61">
                  <c:v>6.1</c:v>
                </c:pt>
                <c:pt idx="62">
                  <c:v>6.2</c:v>
                </c:pt>
                <c:pt idx="63">
                  <c:v>6.3</c:v>
                </c:pt>
                <c:pt idx="64">
                  <c:v>6.4</c:v>
                </c:pt>
                <c:pt idx="65">
                  <c:v>6.5</c:v>
                </c:pt>
                <c:pt idx="66">
                  <c:v>6.6</c:v>
                </c:pt>
                <c:pt idx="67">
                  <c:v>6.7</c:v>
                </c:pt>
                <c:pt idx="68">
                  <c:v>6.8</c:v>
                </c:pt>
                <c:pt idx="69">
                  <c:v>6.9</c:v>
                </c:pt>
                <c:pt idx="70">
                  <c:v>7</c:v>
                </c:pt>
                <c:pt idx="71">
                  <c:v>7.1</c:v>
                </c:pt>
                <c:pt idx="72">
                  <c:v>7.2</c:v>
                </c:pt>
                <c:pt idx="73">
                  <c:v>7.3</c:v>
                </c:pt>
                <c:pt idx="74">
                  <c:v>7.4</c:v>
                </c:pt>
                <c:pt idx="75">
                  <c:v>7.5</c:v>
                </c:pt>
                <c:pt idx="76">
                  <c:v>7.6</c:v>
                </c:pt>
                <c:pt idx="77">
                  <c:v>7.7</c:v>
                </c:pt>
                <c:pt idx="78">
                  <c:v>7.8</c:v>
                </c:pt>
                <c:pt idx="79">
                  <c:v>7.9</c:v>
                </c:pt>
                <c:pt idx="80">
                  <c:v>8</c:v>
                </c:pt>
                <c:pt idx="81">
                  <c:v>8.1</c:v>
                </c:pt>
                <c:pt idx="82">
                  <c:v>8.1999999999999993</c:v>
                </c:pt>
                <c:pt idx="83">
                  <c:v>8.3000000000000007</c:v>
                </c:pt>
                <c:pt idx="84">
                  <c:v>8.4</c:v>
                </c:pt>
                <c:pt idx="85">
                  <c:v>8.5</c:v>
                </c:pt>
                <c:pt idx="86">
                  <c:v>8.6</c:v>
                </c:pt>
                <c:pt idx="87">
                  <c:v>8.6999999999999993</c:v>
                </c:pt>
                <c:pt idx="88">
                  <c:v>8.8000000000000007</c:v>
                </c:pt>
                <c:pt idx="89">
                  <c:v>8.9</c:v>
                </c:pt>
                <c:pt idx="90">
                  <c:v>9</c:v>
                </c:pt>
                <c:pt idx="91">
                  <c:v>9.1</c:v>
                </c:pt>
                <c:pt idx="92">
                  <c:v>9.1999999999999993</c:v>
                </c:pt>
                <c:pt idx="93">
                  <c:v>9.3000000000000007</c:v>
                </c:pt>
                <c:pt idx="94">
                  <c:v>9.4</c:v>
                </c:pt>
                <c:pt idx="95">
                  <c:v>9.5</c:v>
                </c:pt>
                <c:pt idx="96">
                  <c:v>9.6</c:v>
                </c:pt>
                <c:pt idx="97">
                  <c:v>9.6999999999999993</c:v>
                </c:pt>
                <c:pt idx="98">
                  <c:v>9.8000000000000007</c:v>
                </c:pt>
                <c:pt idx="99">
                  <c:v>9.9</c:v>
                </c:pt>
                <c:pt idx="100">
                  <c:v>10</c:v>
                </c:pt>
                <c:pt idx="101">
                  <c:v>10.1</c:v>
                </c:pt>
                <c:pt idx="102">
                  <c:v>10.199999999999999</c:v>
                </c:pt>
                <c:pt idx="103">
                  <c:v>10.3</c:v>
                </c:pt>
                <c:pt idx="104">
                  <c:v>10.4</c:v>
                </c:pt>
                <c:pt idx="105">
                  <c:v>10.5</c:v>
                </c:pt>
                <c:pt idx="106">
                  <c:v>10.6</c:v>
                </c:pt>
                <c:pt idx="107">
                  <c:v>10.7</c:v>
                </c:pt>
                <c:pt idx="108">
                  <c:v>10.8</c:v>
                </c:pt>
                <c:pt idx="109">
                  <c:v>10.9</c:v>
                </c:pt>
                <c:pt idx="110">
                  <c:v>11</c:v>
                </c:pt>
                <c:pt idx="111">
                  <c:v>11.1</c:v>
                </c:pt>
                <c:pt idx="112">
                  <c:v>11.2</c:v>
                </c:pt>
                <c:pt idx="113">
                  <c:v>11.3</c:v>
                </c:pt>
                <c:pt idx="114">
                  <c:v>11.4</c:v>
                </c:pt>
                <c:pt idx="115">
                  <c:v>11.5</c:v>
                </c:pt>
                <c:pt idx="116">
                  <c:v>11.6</c:v>
                </c:pt>
                <c:pt idx="117">
                  <c:v>11.7</c:v>
                </c:pt>
                <c:pt idx="118">
                  <c:v>11.8</c:v>
                </c:pt>
                <c:pt idx="119">
                  <c:v>11.9</c:v>
                </c:pt>
                <c:pt idx="120">
                  <c:v>12</c:v>
                </c:pt>
                <c:pt idx="121">
                  <c:v>12.1</c:v>
                </c:pt>
                <c:pt idx="122">
                  <c:v>12.2</c:v>
                </c:pt>
                <c:pt idx="123">
                  <c:v>12.3</c:v>
                </c:pt>
                <c:pt idx="124">
                  <c:v>12.4</c:v>
                </c:pt>
                <c:pt idx="125">
                  <c:v>12.5</c:v>
                </c:pt>
                <c:pt idx="126">
                  <c:v>12.6</c:v>
                </c:pt>
                <c:pt idx="127">
                  <c:v>12.7</c:v>
                </c:pt>
                <c:pt idx="128">
                  <c:v>12.8</c:v>
                </c:pt>
                <c:pt idx="129">
                  <c:v>12.9</c:v>
                </c:pt>
                <c:pt idx="130">
                  <c:v>13</c:v>
                </c:pt>
                <c:pt idx="131">
                  <c:v>13.1</c:v>
                </c:pt>
                <c:pt idx="132">
                  <c:v>13.2</c:v>
                </c:pt>
                <c:pt idx="133">
                  <c:v>13.3</c:v>
                </c:pt>
                <c:pt idx="134">
                  <c:v>13.4</c:v>
                </c:pt>
                <c:pt idx="135">
                  <c:v>13.5</c:v>
                </c:pt>
                <c:pt idx="136">
                  <c:v>13.6</c:v>
                </c:pt>
                <c:pt idx="137">
                  <c:v>13.7</c:v>
                </c:pt>
                <c:pt idx="138">
                  <c:v>13.8</c:v>
                </c:pt>
                <c:pt idx="139">
                  <c:v>13.9</c:v>
                </c:pt>
                <c:pt idx="140">
                  <c:v>14</c:v>
                </c:pt>
                <c:pt idx="141">
                  <c:v>14.1</c:v>
                </c:pt>
                <c:pt idx="142">
                  <c:v>14.2</c:v>
                </c:pt>
                <c:pt idx="143">
                  <c:v>14.3</c:v>
                </c:pt>
                <c:pt idx="144">
                  <c:v>14.4</c:v>
                </c:pt>
                <c:pt idx="145">
                  <c:v>14.5</c:v>
                </c:pt>
                <c:pt idx="146">
                  <c:v>14.6</c:v>
                </c:pt>
                <c:pt idx="147">
                  <c:v>14.7</c:v>
                </c:pt>
                <c:pt idx="148">
                  <c:v>14.8</c:v>
                </c:pt>
                <c:pt idx="149">
                  <c:v>14.9</c:v>
                </c:pt>
                <c:pt idx="150">
                  <c:v>15</c:v>
                </c:pt>
                <c:pt idx="151">
                  <c:v>15.1</c:v>
                </c:pt>
                <c:pt idx="152">
                  <c:v>15.2</c:v>
                </c:pt>
                <c:pt idx="153">
                  <c:v>15.3</c:v>
                </c:pt>
                <c:pt idx="154">
                  <c:v>15.4</c:v>
                </c:pt>
                <c:pt idx="155">
                  <c:v>15.5</c:v>
                </c:pt>
                <c:pt idx="156">
                  <c:v>15.6</c:v>
                </c:pt>
                <c:pt idx="157">
                  <c:v>15.7</c:v>
                </c:pt>
                <c:pt idx="158">
                  <c:v>15.8</c:v>
                </c:pt>
                <c:pt idx="159">
                  <c:v>15.9</c:v>
                </c:pt>
                <c:pt idx="160">
                  <c:v>16</c:v>
                </c:pt>
                <c:pt idx="161">
                  <c:v>16.100000000000001</c:v>
                </c:pt>
                <c:pt idx="162">
                  <c:v>16.2</c:v>
                </c:pt>
                <c:pt idx="163">
                  <c:v>16.3</c:v>
                </c:pt>
                <c:pt idx="164">
                  <c:v>16.399999999999999</c:v>
                </c:pt>
                <c:pt idx="165">
                  <c:v>16.5</c:v>
                </c:pt>
                <c:pt idx="166">
                  <c:v>16.600000000000001</c:v>
                </c:pt>
                <c:pt idx="167">
                  <c:v>16.7</c:v>
                </c:pt>
                <c:pt idx="168">
                  <c:v>16.8</c:v>
                </c:pt>
                <c:pt idx="169">
                  <c:v>16.899999999999999</c:v>
                </c:pt>
                <c:pt idx="170">
                  <c:v>17</c:v>
                </c:pt>
                <c:pt idx="171">
                  <c:v>17.100000000000001</c:v>
                </c:pt>
                <c:pt idx="172">
                  <c:v>17.2</c:v>
                </c:pt>
                <c:pt idx="173">
                  <c:v>17.3</c:v>
                </c:pt>
                <c:pt idx="174">
                  <c:v>17.399999999999999</c:v>
                </c:pt>
                <c:pt idx="175">
                  <c:v>17.5</c:v>
                </c:pt>
                <c:pt idx="176">
                  <c:v>17.600000000000001</c:v>
                </c:pt>
                <c:pt idx="177">
                  <c:v>17.7</c:v>
                </c:pt>
                <c:pt idx="178">
                  <c:v>17.8</c:v>
                </c:pt>
                <c:pt idx="179">
                  <c:v>17.899999999999999</c:v>
                </c:pt>
                <c:pt idx="180">
                  <c:v>18</c:v>
                </c:pt>
                <c:pt idx="181">
                  <c:v>18.100000000000001</c:v>
                </c:pt>
                <c:pt idx="182">
                  <c:v>18.2</c:v>
                </c:pt>
                <c:pt idx="183">
                  <c:v>18.3</c:v>
                </c:pt>
                <c:pt idx="184">
                  <c:v>18.399999999999999</c:v>
                </c:pt>
                <c:pt idx="185">
                  <c:v>18.5</c:v>
                </c:pt>
                <c:pt idx="186">
                  <c:v>18.600000000000001</c:v>
                </c:pt>
                <c:pt idx="187">
                  <c:v>18.7</c:v>
                </c:pt>
                <c:pt idx="188">
                  <c:v>18.8</c:v>
                </c:pt>
                <c:pt idx="189">
                  <c:v>18.899999999999999</c:v>
                </c:pt>
                <c:pt idx="190">
                  <c:v>19</c:v>
                </c:pt>
                <c:pt idx="191">
                  <c:v>19.100000000000001</c:v>
                </c:pt>
                <c:pt idx="192">
                  <c:v>19.2</c:v>
                </c:pt>
                <c:pt idx="193">
                  <c:v>19.3</c:v>
                </c:pt>
                <c:pt idx="194">
                  <c:v>19.399999999999999</c:v>
                </c:pt>
                <c:pt idx="195">
                  <c:v>19.5</c:v>
                </c:pt>
                <c:pt idx="196">
                  <c:v>19.600000000000001</c:v>
                </c:pt>
                <c:pt idx="197">
                  <c:v>19.7</c:v>
                </c:pt>
                <c:pt idx="198">
                  <c:v>19.8</c:v>
                </c:pt>
                <c:pt idx="199">
                  <c:v>19.899999999999999</c:v>
                </c:pt>
                <c:pt idx="200">
                  <c:v>20</c:v>
                </c:pt>
                <c:pt idx="201">
                  <c:v>20.100000000000001</c:v>
                </c:pt>
                <c:pt idx="202">
                  <c:v>20.2</c:v>
                </c:pt>
                <c:pt idx="203">
                  <c:v>20.3</c:v>
                </c:pt>
                <c:pt idx="204">
                  <c:v>20.399999999999999</c:v>
                </c:pt>
                <c:pt idx="205">
                  <c:v>20.5</c:v>
                </c:pt>
                <c:pt idx="206">
                  <c:v>20.6</c:v>
                </c:pt>
                <c:pt idx="207">
                  <c:v>20.7</c:v>
                </c:pt>
                <c:pt idx="208">
                  <c:v>20.8</c:v>
                </c:pt>
                <c:pt idx="209">
                  <c:v>20.9</c:v>
                </c:pt>
                <c:pt idx="210">
                  <c:v>21</c:v>
                </c:pt>
                <c:pt idx="211">
                  <c:v>21.1</c:v>
                </c:pt>
                <c:pt idx="212">
                  <c:v>21.2</c:v>
                </c:pt>
                <c:pt idx="213">
                  <c:v>21.3</c:v>
                </c:pt>
                <c:pt idx="214">
                  <c:v>21.4</c:v>
                </c:pt>
                <c:pt idx="215">
                  <c:v>21.5</c:v>
                </c:pt>
                <c:pt idx="216">
                  <c:v>21.6</c:v>
                </c:pt>
                <c:pt idx="217">
                  <c:v>21.7</c:v>
                </c:pt>
                <c:pt idx="218">
                  <c:v>21.8</c:v>
                </c:pt>
                <c:pt idx="219">
                  <c:v>21.9</c:v>
                </c:pt>
                <c:pt idx="220">
                  <c:v>22</c:v>
                </c:pt>
                <c:pt idx="221">
                  <c:v>22.1</c:v>
                </c:pt>
                <c:pt idx="222">
                  <c:v>22.2</c:v>
                </c:pt>
                <c:pt idx="223">
                  <c:v>22.3</c:v>
                </c:pt>
                <c:pt idx="224">
                  <c:v>22.4</c:v>
                </c:pt>
                <c:pt idx="225">
                  <c:v>22.5</c:v>
                </c:pt>
                <c:pt idx="226">
                  <c:v>22.6</c:v>
                </c:pt>
                <c:pt idx="227">
                  <c:v>22.7</c:v>
                </c:pt>
                <c:pt idx="228">
                  <c:v>22.8</c:v>
                </c:pt>
                <c:pt idx="229">
                  <c:v>22.9</c:v>
                </c:pt>
                <c:pt idx="230">
                  <c:v>23</c:v>
                </c:pt>
                <c:pt idx="231">
                  <c:v>23.1</c:v>
                </c:pt>
                <c:pt idx="232">
                  <c:v>23.2</c:v>
                </c:pt>
                <c:pt idx="233">
                  <c:v>23.3</c:v>
                </c:pt>
                <c:pt idx="234">
                  <c:v>23.4</c:v>
                </c:pt>
                <c:pt idx="235">
                  <c:v>23.5</c:v>
                </c:pt>
                <c:pt idx="236">
                  <c:v>23.6</c:v>
                </c:pt>
                <c:pt idx="237">
                  <c:v>23.7</c:v>
                </c:pt>
                <c:pt idx="238">
                  <c:v>23.8</c:v>
                </c:pt>
                <c:pt idx="239">
                  <c:v>23.9</c:v>
                </c:pt>
                <c:pt idx="240">
                  <c:v>24</c:v>
                </c:pt>
                <c:pt idx="241">
                  <c:v>24.1</c:v>
                </c:pt>
                <c:pt idx="242">
                  <c:v>24.2</c:v>
                </c:pt>
                <c:pt idx="243">
                  <c:v>24.3</c:v>
                </c:pt>
                <c:pt idx="244">
                  <c:v>24.4</c:v>
                </c:pt>
                <c:pt idx="245">
                  <c:v>24.5</c:v>
                </c:pt>
                <c:pt idx="246">
                  <c:v>24.6</c:v>
                </c:pt>
                <c:pt idx="247">
                  <c:v>24.7</c:v>
                </c:pt>
                <c:pt idx="248">
                  <c:v>24.8</c:v>
                </c:pt>
                <c:pt idx="249">
                  <c:v>24.9</c:v>
                </c:pt>
                <c:pt idx="250">
                  <c:v>25</c:v>
                </c:pt>
                <c:pt idx="251">
                  <c:v>25.1</c:v>
                </c:pt>
                <c:pt idx="252">
                  <c:v>25.2</c:v>
                </c:pt>
                <c:pt idx="253">
                  <c:v>25.3</c:v>
                </c:pt>
                <c:pt idx="254">
                  <c:v>25.4</c:v>
                </c:pt>
                <c:pt idx="255">
                  <c:v>25.5</c:v>
                </c:pt>
                <c:pt idx="256">
                  <c:v>25.6</c:v>
                </c:pt>
                <c:pt idx="257">
                  <c:v>25.7</c:v>
                </c:pt>
                <c:pt idx="258">
                  <c:v>25.8</c:v>
                </c:pt>
                <c:pt idx="259">
                  <c:v>25.9</c:v>
                </c:pt>
                <c:pt idx="260">
                  <c:v>26</c:v>
                </c:pt>
                <c:pt idx="261">
                  <c:v>26.1</c:v>
                </c:pt>
                <c:pt idx="262">
                  <c:v>26.2</c:v>
                </c:pt>
                <c:pt idx="263">
                  <c:v>26.3</c:v>
                </c:pt>
                <c:pt idx="264">
                  <c:v>26.4</c:v>
                </c:pt>
                <c:pt idx="265">
                  <c:v>26.5</c:v>
                </c:pt>
                <c:pt idx="266">
                  <c:v>26.6</c:v>
                </c:pt>
                <c:pt idx="267">
                  <c:v>26.7</c:v>
                </c:pt>
                <c:pt idx="268">
                  <c:v>26.8</c:v>
                </c:pt>
                <c:pt idx="269">
                  <c:v>26.9</c:v>
                </c:pt>
                <c:pt idx="270">
                  <c:v>27</c:v>
                </c:pt>
                <c:pt idx="271">
                  <c:v>27.1</c:v>
                </c:pt>
                <c:pt idx="272">
                  <c:v>27.2</c:v>
                </c:pt>
                <c:pt idx="273">
                  <c:v>27.3</c:v>
                </c:pt>
                <c:pt idx="274">
                  <c:v>27.4</c:v>
                </c:pt>
                <c:pt idx="275">
                  <c:v>27.5</c:v>
                </c:pt>
                <c:pt idx="276">
                  <c:v>27.6</c:v>
                </c:pt>
                <c:pt idx="277">
                  <c:v>27.7</c:v>
                </c:pt>
                <c:pt idx="278">
                  <c:v>27.8</c:v>
                </c:pt>
                <c:pt idx="279">
                  <c:v>27.9</c:v>
                </c:pt>
                <c:pt idx="280">
                  <c:v>28</c:v>
                </c:pt>
                <c:pt idx="281">
                  <c:v>28.1</c:v>
                </c:pt>
                <c:pt idx="282">
                  <c:v>28.2</c:v>
                </c:pt>
                <c:pt idx="283">
                  <c:v>28.3</c:v>
                </c:pt>
                <c:pt idx="284">
                  <c:v>28.4</c:v>
                </c:pt>
                <c:pt idx="285">
                  <c:v>28.5</c:v>
                </c:pt>
                <c:pt idx="286">
                  <c:v>28.6</c:v>
                </c:pt>
                <c:pt idx="287">
                  <c:v>28.7</c:v>
                </c:pt>
                <c:pt idx="288">
                  <c:v>28.8</c:v>
                </c:pt>
                <c:pt idx="289">
                  <c:v>28.9</c:v>
                </c:pt>
                <c:pt idx="290">
                  <c:v>29</c:v>
                </c:pt>
                <c:pt idx="291">
                  <c:v>29.1</c:v>
                </c:pt>
                <c:pt idx="292">
                  <c:v>29.2</c:v>
                </c:pt>
                <c:pt idx="293">
                  <c:v>29.3</c:v>
                </c:pt>
                <c:pt idx="294">
                  <c:v>29.4</c:v>
                </c:pt>
                <c:pt idx="295">
                  <c:v>29.5</c:v>
                </c:pt>
                <c:pt idx="296">
                  <c:v>29.6</c:v>
                </c:pt>
                <c:pt idx="297">
                  <c:v>29.7</c:v>
                </c:pt>
                <c:pt idx="298">
                  <c:v>29.8</c:v>
                </c:pt>
                <c:pt idx="299">
                  <c:v>29.9</c:v>
                </c:pt>
                <c:pt idx="300">
                  <c:v>30</c:v>
                </c:pt>
                <c:pt idx="301">
                  <c:v>30.1</c:v>
                </c:pt>
                <c:pt idx="302">
                  <c:v>30.2</c:v>
                </c:pt>
                <c:pt idx="303">
                  <c:v>30.3</c:v>
                </c:pt>
                <c:pt idx="304">
                  <c:v>30.4</c:v>
                </c:pt>
                <c:pt idx="305">
                  <c:v>30.5</c:v>
                </c:pt>
                <c:pt idx="306">
                  <c:v>30.6</c:v>
                </c:pt>
                <c:pt idx="307">
                  <c:v>30.7</c:v>
                </c:pt>
                <c:pt idx="308">
                  <c:v>30.8</c:v>
                </c:pt>
                <c:pt idx="309">
                  <c:v>30.9</c:v>
                </c:pt>
                <c:pt idx="310">
                  <c:v>31</c:v>
                </c:pt>
                <c:pt idx="311">
                  <c:v>31.1</c:v>
                </c:pt>
                <c:pt idx="312">
                  <c:v>31.2</c:v>
                </c:pt>
                <c:pt idx="313">
                  <c:v>31.3</c:v>
                </c:pt>
                <c:pt idx="314">
                  <c:v>31.4</c:v>
                </c:pt>
                <c:pt idx="315">
                  <c:v>31.5</c:v>
                </c:pt>
                <c:pt idx="316">
                  <c:v>31.6</c:v>
                </c:pt>
                <c:pt idx="317">
                  <c:v>31.7</c:v>
                </c:pt>
                <c:pt idx="318">
                  <c:v>31.8</c:v>
                </c:pt>
                <c:pt idx="319">
                  <c:v>31.9</c:v>
                </c:pt>
                <c:pt idx="320">
                  <c:v>32</c:v>
                </c:pt>
                <c:pt idx="321">
                  <c:v>32.1</c:v>
                </c:pt>
                <c:pt idx="322">
                  <c:v>32.200000000000003</c:v>
                </c:pt>
                <c:pt idx="323">
                  <c:v>32.299999999999997</c:v>
                </c:pt>
                <c:pt idx="324">
                  <c:v>32.4</c:v>
                </c:pt>
                <c:pt idx="325">
                  <c:v>32.5</c:v>
                </c:pt>
                <c:pt idx="326">
                  <c:v>32.6</c:v>
                </c:pt>
                <c:pt idx="327">
                  <c:v>32.700000000000003</c:v>
                </c:pt>
                <c:pt idx="328">
                  <c:v>32.799999999999997</c:v>
                </c:pt>
                <c:pt idx="329">
                  <c:v>32.9</c:v>
                </c:pt>
                <c:pt idx="330">
                  <c:v>33</c:v>
                </c:pt>
                <c:pt idx="331">
                  <c:v>33.1</c:v>
                </c:pt>
                <c:pt idx="332">
                  <c:v>33.200000000000003</c:v>
                </c:pt>
                <c:pt idx="333">
                  <c:v>33.299999999999997</c:v>
                </c:pt>
                <c:pt idx="334">
                  <c:v>33.4</c:v>
                </c:pt>
                <c:pt idx="335">
                  <c:v>33.5</c:v>
                </c:pt>
                <c:pt idx="336">
                  <c:v>33.6</c:v>
                </c:pt>
                <c:pt idx="337">
                  <c:v>33.700000000000003</c:v>
                </c:pt>
                <c:pt idx="338">
                  <c:v>33.799999999999997</c:v>
                </c:pt>
                <c:pt idx="339">
                  <c:v>33.9</c:v>
                </c:pt>
                <c:pt idx="340">
                  <c:v>34</c:v>
                </c:pt>
                <c:pt idx="341">
                  <c:v>34.1</c:v>
                </c:pt>
                <c:pt idx="342">
                  <c:v>34.200000000000003</c:v>
                </c:pt>
                <c:pt idx="343">
                  <c:v>34.299999999999997</c:v>
                </c:pt>
                <c:pt idx="344">
                  <c:v>34.4</c:v>
                </c:pt>
                <c:pt idx="345">
                  <c:v>34.5</c:v>
                </c:pt>
                <c:pt idx="346">
                  <c:v>34.6</c:v>
                </c:pt>
                <c:pt idx="347">
                  <c:v>34.700000000000003</c:v>
                </c:pt>
                <c:pt idx="348">
                  <c:v>34.799999999999997</c:v>
                </c:pt>
                <c:pt idx="349">
                  <c:v>34.9</c:v>
                </c:pt>
                <c:pt idx="350">
                  <c:v>35</c:v>
                </c:pt>
                <c:pt idx="351">
                  <c:v>35.1</c:v>
                </c:pt>
                <c:pt idx="352">
                  <c:v>35.200000000000003</c:v>
                </c:pt>
                <c:pt idx="353">
                  <c:v>35.299999999999997</c:v>
                </c:pt>
                <c:pt idx="354">
                  <c:v>35.4</c:v>
                </c:pt>
                <c:pt idx="355">
                  <c:v>35.5</c:v>
                </c:pt>
                <c:pt idx="356">
                  <c:v>35.6</c:v>
                </c:pt>
                <c:pt idx="357">
                  <c:v>35.700000000000003</c:v>
                </c:pt>
                <c:pt idx="358">
                  <c:v>35.799999999999997</c:v>
                </c:pt>
                <c:pt idx="359">
                  <c:v>35.9</c:v>
                </c:pt>
                <c:pt idx="360">
                  <c:v>36</c:v>
                </c:pt>
              </c:numCache>
            </c:numRef>
          </c:cat>
          <c:val>
            <c:numRef>
              <c:f>Table!$F$2:$F$362</c:f>
              <c:numCache>
                <c:formatCode>General</c:formatCode>
                <c:ptCount val="361"/>
                <c:pt idx="0">
                  <c:v>2.5269040199999999</c:v>
                </c:pt>
                <c:pt idx="1">
                  <c:v>2.6144543470000001</c:v>
                </c:pt>
                <c:pt idx="2">
                  <c:v>2.7020046740000003</c:v>
                </c:pt>
                <c:pt idx="3">
                  <c:v>2.7895550010000005</c:v>
                </c:pt>
                <c:pt idx="4">
                  <c:v>2.8771053280000007</c:v>
                </c:pt>
                <c:pt idx="5">
                  <c:v>2.9646556550000001</c:v>
                </c:pt>
                <c:pt idx="6">
                  <c:v>3.0456749756999999</c:v>
                </c:pt>
                <c:pt idx="7">
                  <c:v>3.1266942963999997</c:v>
                </c:pt>
                <c:pt idx="8">
                  <c:v>3.2077136170999996</c:v>
                </c:pt>
                <c:pt idx="9">
                  <c:v>3.2887329377999994</c:v>
                </c:pt>
                <c:pt idx="10">
                  <c:v>3.3697522585000002</c:v>
                </c:pt>
                <c:pt idx="11">
                  <c:v>3.4507715792</c:v>
                </c:pt>
                <c:pt idx="12">
                  <c:v>3.5317908998999998</c:v>
                </c:pt>
                <c:pt idx="13">
                  <c:v>3.6128102205999997</c:v>
                </c:pt>
                <c:pt idx="14">
                  <c:v>3.6938295412999995</c:v>
                </c:pt>
                <c:pt idx="15">
                  <c:v>3.7748488619999998</c:v>
                </c:pt>
                <c:pt idx="16">
                  <c:v>3.8476895102999999</c:v>
                </c:pt>
                <c:pt idx="17">
                  <c:v>3.9205301586000001</c:v>
                </c:pt>
                <c:pt idx="18">
                  <c:v>3.9933708069000002</c:v>
                </c:pt>
                <c:pt idx="19">
                  <c:v>4.0662114552000004</c:v>
                </c:pt>
                <c:pt idx="20">
                  <c:v>4.1390521035000001</c:v>
                </c:pt>
                <c:pt idx="21">
                  <c:v>4.2118927517999998</c:v>
                </c:pt>
                <c:pt idx="22">
                  <c:v>4.2847334000999995</c:v>
                </c:pt>
                <c:pt idx="23">
                  <c:v>4.3575740483999992</c:v>
                </c:pt>
                <c:pt idx="24">
                  <c:v>4.4304146966999989</c:v>
                </c:pt>
                <c:pt idx="25">
                  <c:v>4.5032553450000004</c:v>
                </c:pt>
                <c:pt idx="26">
                  <c:v>4.5686709757999999</c:v>
                </c:pt>
                <c:pt idx="27">
                  <c:v>4.6340866065999995</c:v>
                </c:pt>
                <c:pt idx="28">
                  <c:v>4.6995022373999991</c:v>
                </c:pt>
                <c:pt idx="29">
                  <c:v>4.7649178681999986</c:v>
                </c:pt>
                <c:pt idx="30">
                  <c:v>4.830333499</c:v>
                </c:pt>
                <c:pt idx="31">
                  <c:v>4.8957491297999995</c:v>
                </c:pt>
                <c:pt idx="32">
                  <c:v>4.9611647605999991</c:v>
                </c:pt>
                <c:pt idx="33">
                  <c:v>5.0265803913999987</c:v>
                </c:pt>
                <c:pt idx="34">
                  <c:v>5.0919960221999983</c:v>
                </c:pt>
                <c:pt idx="35">
                  <c:v>5.1574116529999996</c:v>
                </c:pt>
                <c:pt idx="36">
                  <c:v>5.2161456442999992</c:v>
                </c:pt>
                <c:pt idx="37">
                  <c:v>5.2748796355999987</c:v>
                </c:pt>
                <c:pt idx="38">
                  <c:v>5.3336136268999983</c:v>
                </c:pt>
                <c:pt idx="39">
                  <c:v>5.3923476181999979</c:v>
                </c:pt>
                <c:pt idx="40">
                  <c:v>5.4510816094999992</c:v>
                </c:pt>
                <c:pt idx="41">
                  <c:v>5.5098156007999997</c:v>
                </c:pt>
                <c:pt idx="42">
                  <c:v>5.5685495921000001</c:v>
                </c:pt>
                <c:pt idx="43">
                  <c:v>5.6272835834000006</c:v>
                </c:pt>
                <c:pt idx="44">
                  <c:v>5.686017574700001</c:v>
                </c:pt>
                <c:pt idx="45">
                  <c:v>5.7447515659999997</c:v>
                </c:pt>
                <c:pt idx="46">
                  <c:v>5.7974939392999998</c:v>
                </c:pt>
                <c:pt idx="47">
                  <c:v>5.8502363125999999</c:v>
                </c:pt>
                <c:pt idx="48">
                  <c:v>5.9029786859</c:v>
                </c:pt>
                <c:pt idx="49">
                  <c:v>5.9557210592000001</c:v>
                </c:pt>
                <c:pt idx="50">
                  <c:v>6.0084634324999993</c:v>
                </c:pt>
                <c:pt idx="51">
                  <c:v>6.0612058057999993</c:v>
                </c:pt>
                <c:pt idx="52">
                  <c:v>6.1139481790999994</c:v>
                </c:pt>
                <c:pt idx="53">
                  <c:v>6.1666905523999995</c:v>
                </c:pt>
                <c:pt idx="54">
                  <c:v>6.2194329256999996</c:v>
                </c:pt>
                <c:pt idx="55">
                  <c:v>6.2721752989999997</c:v>
                </c:pt>
                <c:pt idx="56">
                  <c:v>6.3195570355999999</c:v>
                </c:pt>
                <c:pt idx="57">
                  <c:v>6.3669387722000002</c:v>
                </c:pt>
                <c:pt idx="58">
                  <c:v>6.4143205088000004</c:v>
                </c:pt>
                <c:pt idx="59">
                  <c:v>6.4617022454000006</c:v>
                </c:pt>
                <c:pt idx="60">
                  <c:v>6.5090839819999999</c:v>
                </c:pt>
                <c:pt idx="61">
                  <c:v>6.5564657186000002</c:v>
                </c:pt>
                <c:pt idx="62">
                  <c:v>6.6038474552000004</c:v>
                </c:pt>
                <c:pt idx="63">
                  <c:v>6.6512291918000006</c:v>
                </c:pt>
                <c:pt idx="64">
                  <c:v>6.6986109284000008</c:v>
                </c:pt>
                <c:pt idx="65">
                  <c:v>6.7459926650000002</c:v>
                </c:pt>
                <c:pt idx="66">
                  <c:v>6.7885886378000002</c:v>
                </c:pt>
                <c:pt idx="67">
                  <c:v>6.8311846106000003</c:v>
                </c:pt>
                <c:pt idx="68">
                  <c:v>6.8737805834000003</c:v>
                </c:pt>
                <c:pt idx="69">
                  <c:v>6.9163765562000004</c:v>
                </c:pt>
                <c:pt idx="70">
                  <c:v>6.9589725290000004</c:v>
                </c:pt>
                <c:pt idx="71">
                  <c:v>7.0015685018000005</c:v>
                </c:pt>
                <c:pt idx="72">
                  <c:v>7.0441644746000005</c:v>
                </c:pt>
                <c:pt idx="73">
                  <c:v>7.0867604474000006</c:v>
                </c:pt>
                <c:pt idx="74">
                  <c:v>7.1293564202000006</c:v>
                </c:pt>
                <c:pt idx="75">
                  <c:v>7.1719523929999998</c:v>
                </c:pt>
                <c:pt idx="76">
                  <c:v>7.2102858289</c:v>
                </c:pt>
                <c:pt idx="77">
                  <c:v>7.2486192648000003</c:v>
                </c:pt>
                <c:pt idx="78">
                  <c:v>7.2869527007000006</c:v>
                </c:pt>
                <c:pt idx="79">
                  <c:v>7.3252861366000008</c:v>
                </c:pt>
                <c:pt idx="80">
                  <c:v>7.3636195724999993</c:v>
                </c:pt>
                <c:pt idx="81">
                  <c:v>7.4019530083999996</c:v>
                </c:pt>
                <c:pt idx="82">
                  <c:v>7.4402864442999999</c:v>
                </c:pt>
                <c:pt idx="83">
                  <c:v>7.4786198802000001</c:v>
                </c:pt>
                <c:pt idx="84">
                  <c:v>7.5169533161000004</c:v>
                </c:pt>
                <c:pt idx="85">
                  <c:v>7.5552867519999998</c:v>
                </c:pt>
                <c:pt idx="86">
                  <c:v>7.5898335927999998</c:v>
                </c:pt>
                <c:pt idx="87">
                  <c:v>7.6243804335999998</c:v>
                </c:pt>
                <c:pt idx="88">
                  <c:v>7.6589272743999999</c:v>
                </c:pt>
                <c:pt idx="89">
                  <c:v>7.6934741151999999</c:v>
                </c:pt>
                <c:pt idx="90">
                  <c:v>7.7280209559999999</c:v>
                </c:pt>
                <c:pt idx="91">
                  <c:v>7.7625677968</c:v>
                </c:pt>
                <c:pt idx="92">
                  <c:v>7.7971146376</c:v>
                </c:pt>
                <c:pt idx="93">
                  <c:v>7.8316614784</c:v>
                </c:pt>
                <c:pt idx="94">
                  <c:v>7.8662083192000001</c:v>
                </c:pt>
                <c:pt idx="95">
                  <c:v>7.9007551600000001</c:v>
                </c:pt>
                <c:pt idx="96">
                  <c:v>7.9319479978</c:v>
                </c:pt>
                <c:pt idx="97">
                  <c:v>7.9631408356</c:v>
                </c:pt>
                <c:pt idx="98">
                  <c:v>7.9943336733999999</c:v>
                </c:pt>
                <c:pt idx="99">
                  <c:v>8.0255265111999989</c:v>
                </c:pt>
                <c:pt idx="100">
                  <c:v>8.0567193489999998</c:v>
                </c:pt>
                <c:pt idx="101">
                  <c:v>8.0879121868000006</c:v>
                </c:pt>
                <c:pt idx="102">
                  <c:v>8.1191050246000014</c:v>
                </c:pt>
                <c:pt idx="103">
                  <c:v>8.1502978624000022</c:v>
                </c:pt>
                <c:pt idx="104">
                  <c:v>8.181490700200003</c:v>
                </c:pt>
                <c:pt idx="105">
                  <c:v>8.2126835380000003</c:v>
                </c:pt>
                <c:pt idx="106">
                  <c:v>8.2409151397000002</c:v>
                </c:pt>
                <c:pt idx="107">
                  <c:v>8.2691467414000002</c:v>
                </c:pt>
                <c:pt idx="108">
                  <c:v>8.2973783431000001</c:v>
                </c:pt>
                <c:pt idx="109">
                  <c:v>8.3256099448000001</c:v>
                </c:pt>
                <c:pt idx="110">
                  <c:v>8.3538415465</c:v>
                </c:pt>
                <c:pt idx="111">
                  <c:v>8.3820731481999999</c:v>
                </c:pt>
                <c:pt idx="112">
                  <c:v>8.4103047498999999</c:v>
                </c:pt>
                <c:pt idx="113">
                  <c:v>8.4385363515999998</c:v>
                </c:pt>
                <c:pt idx="114">
                  <c:v>8.4667679532999998</c:v>
                </c:pt>
                <c:pt idx="115">
                  <c:v>8.4949995549999997</c:v>
                </c:pt>
                <c:pt idx="116">
                  <c:v>8.5206260247000003</c:v>
                </c:pt>
                <c:pt idx="117">
                  <c:v>8.5462524944000009</c:v>
                </c:pt>
                <c:pt idx="118">
                  <c:v>8.5718789641000015</c:v>
                </c:pt>
                <c:pt idx="119">
                  <c:v>8.5975054338000021</c:v>
                </c:pt>
                <c:pt idx="120">
                  <c:v>8.6231319034999991</c:v>
                </c:pt>
                <c:pt idx="121">
                  <c:v>8.6487583731999997</c:v>
                </c:pt>
                <c:pt idx="122">
                  <c:v>8.6743848429000003</c:v>
                </c:pt>
                <c:pt idx="123">
                  <c:v>8.7000113126000009</c:v>
                </c:pt>
                <c:pt idx="124">
                  <c:v>8.7256377823000015</c:v>
                </c:pt>
                <c:pt idx="125">
                  <c:v>8.7512642520000004</c:v>
                </c:pt>
                <c:pt idx="126">
                  <c:v>8.7746079379000008</c:v>
                </c:pt>
                <c:pt idx="127">
                  <c:v>8.7979516238000013</c:v>
                </c:pt>
                <c:pt idx="128">
                  <c:v>8.8212953097000018</c:v>
                </c:pt>
                <c:pt idx="129">
                  <c:v>8.8446389956000022</c:v>
                </c:pt>
                <c:pt idx="130">
                  <c:v>8.8679826814999991</c:v>
                </c:pt>
                <c:pt idx="131">
                  <c:v>8.8913263673999996</c:v>
                </c:pt>
                <c:pt idx="132">
                  <c:v>8.9146700533000001</c:v>
                </c:pt>
                <c:pt idx="133">
                  <c:v>8.9380137392000005</c:v>
                </c:pt>
                <c:pt idx="134">
                  <c:v>8.961357425100001</c:v>
                </c:pt>
                <c:pt idx="135">
                  <c:v>8.9847011109999997</c:v>
                </c:pt>
                <c:pt idx="136">
                  <c:v>9.0060532428000002</c:v>
                </c:pt>
                <c:pt idx="137">
                  <c:v>9.0274053746000007</c:v>
                </c:pt>
                <c:pt idx="138">
                  <c:v>9.0487575064000012</c:v>
                </c:pt>
                <c:pt idx="139">
                  <c:v>9.0701096382000017</c:v>
                </c:pt>
                <c:pt idx="140">
                  <c:v>9.0914617699999987</c:v>
                </c:pt>
                <c:pt idx="141">
                  <c:v>9.1128139017999992</c:v>
                </c:pt>
                <c:pt idx="142">
                  <c:v>9.1341660335999997</c:v>
                </c:pt>
                <c:pt idx="143">
                  <c:v>9.1555181654000002</c:v>
                </c:pt>
                <c:pt idx="144">
                  <c:v>9.1768702972000007</c:v>
                </c:pt>
                <c:pt idx="145">
                  <c:v>9.1982224289999994</c:v>
                </c:pt>
                <c:pt idx="146">
                  <c:v>9.2178455691999996</c:v>
                </c:pt>
                <c:pt idx="147">
                  <c:v>9.2374687093999999</c:v>
                </c:pt>
                <c:pt idx="148">
                  <c:v>9.2570918496000001</c:v>
                </c:pt>
                <c:pt idx="149">
                  <c:v>9.2767149898000003</c:v>
                </c:pt>
                <c:pt idx="150">
                  <c:v>9.2963381299999988</c:v>
                </c:pt>
                <c:pt idx="151">
                  <c:v>9.315961270199999</c:v>
                </c:pt>
                <c:pt idx="152">
                  <c:v>9.3355844103999992</c:v>
                </c:pt>
                <c:pt idx="153">
                  <c:v>9.3552075505999994</c:v>
                </c:pt>
                <c:pt idx="154">
                  <c:v>9.3748306907999996</c:v>
                </c:pt>
                <c:pt idx="155">
                  <c:v>9.3944538309999999</c:v>
                </c:pt>
                <c:pt idx="156">
                  <c:v>9.4125841447000003</c:v>
                </c:pt>
                <c:pt idx="157">
                  <c:v>9.4307144584000007</c:v>
                </c:pt>
                <c:pt idx="158">
                  <c:v>9.4488447721000011</c:v>
                </c:pt>
                <c:pt idx="159">
                  <c:v>9.4669750858000015</c:v>
                </c:pt>
                <c:pt idx="160">
                  <c:v>9.4851053995000001</c:v>
                </c:pt>
                <c:pt idx="161">
                  <c:v>9.5032357132000005</c:v>
                </c:pt>
                <c:pt idx="162">
                  <c:v>9.5213660269000009</c:v>
                </c:pt>
                <c:pt idx="163">
                  <c:v>9.5394963406000013</c:v>
                </c:pt>
                <c:pt idx="164">
                  <c:v>9.5576266543000017</c:v>
                </c:pt>
                <c:pt idx="165">
                  <c:v>9.5757569680000003</c:v>
                </c:pt>
                <c:pt idx="166">
                  <c:v>9.5926063338000009</c:v>
                </c:pt>
                <c:pt idx="167">
                  <c:v>9.6094556996000016</c:v>
                </c:pt>
                <c:pt idx="168">
                  <c:v>9.6263050654000022</c:v>
                </c:pt>
                <c:pt idx="169">
                  <c:v>9.6431544312000028</c:v>
                </c:pt>
                <c:pt idx="170">
                  <c:v>9.6600037969999999</c:v>
                </c:pt>
                <c:pt idx="171">
                  <c:v>9.6768531628000005</c:v>
                </c:pt>
                <c:pt idx="172">
                  <c:v>9.6937025286000011</c:v>
                </c:pt>
                <c:pt idx="173">
                  <c:v>9.7105518944000018</c:v>
                </c:pt>
                <c:pt idx="174">
                  <c:v>9.7274012602000024</c:v>
                </c:pt>
                <c:pt idx="175">
                  <c:v>9.7442506259999995</c:v>
                </c:pt>
                <c:pt idx="176">
                  <c:v>9.7600085972999988</c:v>
                </c:pt>
                <c:pt idx="177">
                  <c:v>9.7757665685999982</c:v>
                </c:pt>
                <c:pt idx="178">
                  <c:v>9.7915245398999975</c:v>
                </c:pt>
                <c:pt idx="179">
                  <c:v>9.8072825111999968</c:v>
                </c:pt>
                <c:pt idx="180">
                  <c:v>9.8230404824999997</c:v>
                </c:pt>
                <c:pt idx="181">
                  <c:v>9.8387984537999991</c:v>
                </c:pt>
                <c:pt idx="182">
                  <c:v>9.8545564250999984</c:v>
                </c:pt>
                <c:pt idx="183">
                  <c:v>9.8703143963999977</c:v>
                </c:pt>
                <c:pt idx="184">
                  <c:v>9.8860723676999971</c:v>
                </c:pt>
                <c:pt idx="185">
                  <c:v>9.901830339</c:v>
                </c:pt>
                <c:pt idx="186">
                  <c:v>9.9166659911000004</c:v>
                </c:pt>
                <c:pt idx="187">
                  <c:v>9.9315016432000007</c:v>
                </c:pt>
                <c:pt idx="188">
                  <c:v>9.9463372953000011</c:v>
                </c:pt>
                <c:pt idx="189">
                  <c:v>9.9611729474000015</c:v>
                </c:pt>
                <c:pt idx="190">
                  <c:v>9.9760085995000001</c:v>
                </c:pt>
                <c:pt idx="191">
                  <c:v>9.9908442516000004</c:v>
                </c:pt>
                <c:pt idx="192">
                  <c:v>10.005679903700001</c:v>
                </c:pt>
                <c:pt idx="193">
                  <c:v>10.020515555800001</c:v>
                </c:pt>
                <c:pt idx="194">
                  <c:v>10.035351207900002</c:v>
                </c:pt>
                <c:pt idx="195">
                  <c:v>10.05018686</c:v>
                </c:pt>
                <c:pt idx="196">
                  <c:v>10.064250482</c:v>
                </c:pt>
                <c:pt idx="197">
                  <c:v>10.078314104</c:v>
                </c:pt>
                <c:pt idx="198">
                  <c:v>10.092377726</c:v>
                </c:pt>
                <c:pt idx="199">
                  <c:v>10.106441348000001</c:v>
                </c:pt>
                <c:pt idx="200">
                  <c:v>10.120504969999999</c:v>
                </c:pt>
                <c:pt idx="201">
                  <c:v>10.134568591999999</c:v>
                </c:pt>
                <c:pt idx="202">
                  <c:v>10.148632213999999</c:v>
                </c:pt>
                <c:pt idx="203">
                  <c:v>10.162695835999999</c:v>
                </c:pt>
                <c:pt idx="204">
                  <c:v>10.176759457999999</c:v>
                </c:pt>
                <c:pt idx="205">
                  <c:v>10.190823079999999</c:v>
                </c:pt>
                <c:pt idx="206">
                  <c:v>10.204247775999999</c:v>
                </c:pt>
                <c:pt idx="207">
                  <c:v>10.217672471999999</c:v>
                </c:pt>
                <c:pt idx="208">
                  <c:v>10.231097167999998</c:v>
                </c:pt>
                <c:pt idx="209">
                  <c:v>10.244521863999998</c:v>
                </c:pt>
                <c:pt idx="210">
                  <c:v>10.257946560000001</c:v>
                </c:pt>
                <c:pt idx="211">
                  <c:v>10.271371256</c:v>
                </c:pt>
                <c:pt idx="212">
                  <c:v>10.284795952</c:v>
                </c:pt>
                <c:pt idx="213">
                  <c:v>10.298220647999999</c:v>
                </c:pt>
                <c:pt idx="214">
                  <c:v>10.311645343999999</c:v>
                </c:pt>
                <c:pt idx="215">
                  <c:v>10.32507004</c:v>
                </c:pt>
                <c:pt idx="216">
                  <c:v>10.337973217</c:v>
                </c:pt>
                <c:pt idx="217">
                  <c:v>10.350876394</c:v>
                </c:pt>
                <c:pt idx="218">
                  <c:v>10.363779571</c:v>
                </c:pt>
                <c:pt idx="219">
                  <c:v>10.376682748</c:v>
                </c:pt>
                <c:pt idx="220">
                  <c:v>10.389585924999999</c:v>
                </c:pt>
                <c:pt idx="221">
                  <c:v>10.402489101999999</c:v>
                </c:pt>
                <c:pt idx="222">
                  <c:v>10.415392278999999</c:v>
                </c:pt>
                <c:pt idx="223">
                  <c:v>10.428295455999999</c:v>
                </c:pt>
                <c:pt idx="224">
                  <c:v>10.441198632999999</c:v>
                </c:pt>
                <c:pt idx="225">
                  <c:v>10.454101809999999</c:v>
                </c:pt>
                <c:pt idx="226">
                  <c:v>10.466586553999999</c:v>
                </c:pt>
                <c:pt idx="227">
                  <c:v>10.479071297999999</c:v>
                </c:pt>
                <c:pt idx="228">
                  <c:v>10.491556041999999</c:v>
                </c:pt>
                <c:pt idx="229">
                  <c:v>10.504040785999999</c:v>
                </c:pt>
                <c:pt idx="230">
                  <c:v>10.516525529999999</c:v>
                </c:pt>
                <c:pt idx="231">
                  <c:v>10.529010273999999</c:v>
                </c:pt>
                <c:pt idx="232">
                  <c:v>10.541495017999999</c:v>
                </c:pt>
                <c:pt idx="233">
                  <c:v>10.553979761999999</c:v>
                </c:pt>
                <c:pt idx="234">
                  <c:v>10.566464505999999</c:v>
                </c:pt>
                <c:pt idx="235">
                  <c:v>10.578949250000001</c:v>
                </c:pt>
                <c:pt idx="236">
                  <c:v>10.591105623000001</c:v>
                </c:pt>
                <c:pt idx="237">
                  <c:v>10.603261996000001</c:v>
                </c:pt>
                <c:pt idx="238">
                  <c:v>10.615418369</c:v>
                </c:pt>
                <c:pt idx="239">
                  <c:v>10.627574742</c:v>
                </c:pt>
                <c:pt idx="240">
                  <c:v>10.639731115</c:v>
                </c:pt>
                <c:pt idx="241">
                  <c:v>10.651887488</c:v>
                </c:pt>
                <c:pt idx="242">
                  <c:v>10.664043861</c:v>
                </c:pt>
                <c:pt idx="243">
                  <c:v>10.676200234</c:v>
                </c:pt>
                <c:pt idx="244">
                  <c:v>10.688356606999999</c:v>
                </c:pt>
                <c:pt idx="245">
                  <c:v>10.700512979999999</c:v>
                </c:pt>
                <c:pt idx="246">
                  <c:v>10.712419217999999</c:v>
                </c:pt>
                <c:pt idx="247">
                  <c:v>10.724325455999999</c:v>
                </c:pt>
                <c:pt idx="248">
                  <c:v>10.736231693999999</c:v>
                </c:pt>
                <c:pt idx="249">
                  <c:v>10.748137931999999</c:v>
                </c:pt>
                <c:pt idx="250">
                  <c:v>10.76004417</c:v>
                </c:pt>
                <c:pt idx="251">
                  <c:v>10.771950408</c:v>
                </c:pt>
                <c:pt idx="252">
                  <c:v>10.783856646</c:v>
                </c:pt>
                <c:pt idx="253">
                  <c:v>10.795762884</c:v>
                </c:pt>
                <c:pt idx="254">
                  <c:v>10.807669122</c:v>
                </c:pt>
                <c:pt idx="255">
                  <c:v>10.81957536</c:v>
                </c:pt>
                <c:pt idx="256">
                  <c:v>10.831298995000001</c:v>
                </c:pt>
                <c:pt idx="257">
                  <c:v>10.843022630000002</c:v>
                </c:pt>
                <c:pt idx="258">
                  <c:v>10.854746265000003</c:v>
                </c:pt>
                <c:pt idx="259">
                  <c:v>10.866469900000004</c:v>
                </c:pt>
                <c:pt idx="260">
                  <c:v>10.878193535000001</c:v>
                </c:pt>
                <c:pt idx="261">
                  <c:v>10.88991717</c:v>
                </c:pt>
                <c:pt idx="262">
                  <c:v>10.901640805</c:v>
                </c:pt>
                <c:pt idx="263">
                  <c:v>10.913364439999999</c:v>
                </c:pt>
                <c:pt idx="264">
                  <c:v>10.925088074999998</c:v>
                </c:pt>
                <c:pt idx="265">
                  <c:v>10.936811710000001</c:v>
                </c:pt>
                <c:pt idx="266">
                  <c:v>10.948410606000001</c:v>
                </c:pt>
                <c:pt idx="267">
                  <c:v>10.960009502000002</c:v>
                </c:pt>
                <c:pt idx="268">
                  <c:v>10.971608398000003</c:v>
                </c:pt>
                <c:pt idx="269">
                  <c:v>10.983207294000003</c:v>
                </c:pt>
                <c:pt idx="270">
                  <c:v>10.99480619</c:v>
                </c:pt>
                <c:pt idx="271">
                  <c:v>11.006405086000001</c:v>
                </c:pt>
                <c:pt idx="272">
                  <c:v>11.018003982000002</c:v>
                </c:pt>
                <c:pt idx="273">
                  <c:v>11.029602878000002</c:v>
                </c:pt>
                <c:pt idx="274">
                  <c:v>11.041201774000003</c:v>
                </c:pt>
                <c:pt idx="275">
                  <c:v>11.05280067</c:v>
                </c:pt>
                <c:pt idx="276">
                  <c:v>11.064324002999999</c:v>
                </c:pt>
                <c:pt idx="277">
                  <c:v>11.075847335999999</c:v>
                </c:pt>
                <c:pt idx="278">
                  <c:v>11.087370668999998</c:v>
                </c:pt>
                <c:pt idx="279">
                  <c:v>11.098894001999998</c:v>
                </c:pt>
                <c:pt idx="280">
                  <c:v>11.110417335000001</c:v>
                </c:pt>
                <c:pt idx="281">
                  <c:v>11.121940668000001</c:v>
                </c:pt>
                <c:pt idx="282">
                  <c:v>11.133464001</c:v>
                </c:pt>
                <c:pt idx="283">
                  <c:v>11.144987334</c:v>
                </c:pt>
                <c:pt idx="284">
                  <c:v>11.156510666999999</c:v>
                </c:pt>
                <c:pt idx="285">
                  <c:v>11.168034</c:v>
                </c:pt>
                <c:pt idx="286">
                  <c:v>11.179523155</c:v>
                </c:pt>
                <c:pt idx="287">
                  <c:v>11.19101231</c:v>
                </c:pt>
                <c:pt idx="288">
                  <c:v>11.202501464999999</c:v>
                </c:pt>
                <c:pt idx="289">
                  <c:v>11.213990619999999</c:v>
                </c:pt>
                <c:pt idx="290">
                  <c:v>11.225479775</c:v>
                </c:pt>
                <c:pt idx="291">
                  <c:v>11.23696893</c:v>
                </c:pt>
                <c:pt idx="292">
                  <c:v>11.248458084999999</c:v>
                </c:pt>
                <c:pt idx="293">
                  <c:v>11.259947239999999</c:v>
                </c:pt>
                <c:pt idx="294">
                  <c:v>11.271436394999998</c:v>
                </c:pt>
                <c:pt idx="295">
                  <c:v>11.28292555</c:v>
                </c:pt>
                <c:pt idx="296">
                  <c:v>11.294414965</c:v>
                </c:pt>
                <c:pt idx="297">
                  <c:v>11.305904379999999</c:v>
                </c:pt>
                <c:pt idx="298">
                  <c:v>11.317393794999999</c:v>
                </c:pt>
                <c:pt idx="299">
                  <c:v>11.328883209999999</c:v>
                </c:pt>
                <c:pt idx="300">
                  <c:v>11.340372625000001</c:v>
                </c:pt>
                <c:pt idx="301">
                  <c:v>11.35186204</c:v>
                </c:pt>
                <c:pt idx="302">
                  <c:v>11.363351455</c:v>
                </c:pt>
                <c:pt idx="303">
                  <c:v>11.37484087</c:v>
                </c:pt>
                <c:pt idx="304">
                  <c:v>11.386330285</c:v>
                </c:pt>
                <c:pt idx="305">
                  <c:v>11.397819699999999</c:v>
                </c:pt>
                <c:pt idx="306">
                  <c:v>11.409337696</c:v>
                </c:pt>
                <c:pt idx="307">
                  <c:v>11.420855692</c:v>
                </c:pt>
                <c:pt idx="308">
                  <c:v>11.432373688</c:v>
                </c:pt>
                <c:pt idx="309">
                  <c:v>11.443891684</c:v>
                </c:pt>
                <c:pt idx="310">
                  <c:v>11.455409679999999</c:v>
                </c:pt>
                <c:pt idx="311">
                  <c:v>11.466927675999999</c:v>
                </c:pt>
                <c:pt idx="312">
                  <c:v>11.478445671999999</c:v>
                </c:pt>
                <c:pt idx="313">
                  <c:v>11.489963668</c:v>
                </c:pt>
                <c:pt idx="314">
                  <c:v>11.501481664</c:v>
                </c:pt>
                <c:pt idx="315">
                  <c:v>11.51299966</c:v>
                </c:pt>
                <c:pt idx="316">
                  <c:v>11.524568942</c:v>
                </c:pt>
                <c:pt idx="317">
                  <c:v>11.536138224</c:v>
                </c:pt>
                <c:pt idx="318">
                  <c:v>11.547707506</c:v>
                </c:pt>
                <c:pt idx="319">
                  <c:v>11.559276788</c:v>
                </c:pt>
                <c:pt idx="320">
                  <c:v>11.57084607</c:v>
                </c:pt>
                <c:pt idx="321">
                  <c:v>11.582415352</c:v>
                </c:pt>
                <c:pt idx="322">
                  <c:v>11.593984634</c:v>
                </c:pt>
                <c:pt idx="323">
                  <c:v>11.605553916</c:v>
                </c:pt>
                <c:pt idx="324">
                  <c:v>11.617123198</c:v>
                </c:pt>
                <c:pt idx="325">
                  <c:v>11.62869248</c:v>
                </c:pt>
                <c:pt idx="326">
                  <c:v>11.640331179</c:v>
                </c:pt>
                <c:pt idx="327">
                  <c:v>11.651969878000001</c:v>
                </c:pt>
                <c:pt idx="328">
                  <c:v>11.663608577000002</c:v>
                </c:pt>
                <c:pt idx="329">
                  <c:v>11.675247276000002</c:v>
                </c:pt>
                <c:pt idx="330">
                  <c:v>11.686885974999999</c:v>
                </c:pt>
                <c:pt idx="331">
                  <c:v>11.698524674</c:v>
                </c:pt>
                <c:pt idx="332">
                  <c:v>11.710163373</c:v>
                </c:pt>
                <c:pt idx="333">
                  <c:v>11.721802072000001</c:v>
                </c:pt>
                <c:pt idx="334">
                  <c:v>11.733440771000001</c:v>
                </c:pt>
                <c:pt idx="335">
                  <c:v>11.74507947</c:v>
                </c:pt>
                <c:pt idx="336">
                  <c:v>11.756801494000001</c:v>
                </c:pt>
                <c:pt idx="337">
                  <c:v>11.768523518000002</c:v>
                </c:pt>
                <c:pt idx="338">
                  <c:v>11.780245542000003</c:v>
                </c:pt>
                <c:pt idx="339">
                  <c:v>11.791967566000004</c:v>
                </c:pt>
                <c:pt idx="340">
                  <c:v>11.803689590000001</c:v>
                </c:pt>
                <c:pt idx="341">
                  <c:v>11.815411614</c:v>
                </c:pt>
                <c:pt idx="342">
                  <c:v>11.827133637999999</c:v>
                </c:pt>
                <c:pt idx="343">
                  <c:v>11.838855661999999</c:v>
                </c:pt>
                <c:pt idx="344">
                  <c:v>11.850577685999998</c:v>
                </c:pt>
                <c:pt idx="345">
                  <c:v>11.86229971</c:v>
                </c:pt>
                <c:pt idx="346">
                  <c:v>11.874115382999999</c:v>
                </c:pt>
                <c:pt idx="347">
                  <c:v>11.885931055999999</c:v>
                </c:pt>
                <c:pt idx="348">
                  <c:v>11.897746728999998</c:v>
                </c:pt>
                <c:pt idx="349">
                  <c:v>11.909562401999997</c:v>
                </c:pt>
                <c:pt idx="350">
                  <c:v>11.921378075</c:v>
                </c:pt>
                <c:pt idx="351">
                  <c:v>11.933193747999999</c:v>
                </c:pt>
                <c:pt idx="352">
                  <c:v>11.945009420999998</c:v>
                </c:pt>
                <c:pt idx="353">
                  <c:v>11.956825093999997</c:v>
                </c:pt>
                <c:pt idx="354">
                  <c:v>11.968640766999997</c:v>
                </c:pt>
                <c:pt idx="355">
                  <c:v>11.980456439999999</c:v>
                </c:pt>
                <c:pt idx="356">
                  <c:v>11.992347248</c:v>
                </c:pt>
                <c:pt idx="357">
                  <c:v>12.004238056</c:v>
                </c:pt>
                <c:pt idx="358">
                  <c:v>12.016128864000001</c:v>
                </c:pt>
                <c:pt idx="359">
                  <c:v>12.028019672000001</c:v>
                </c:pt>
                <c:pt idx="360">
                  <c:v>12.03991048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4FB-2947-A6D5-3E77183551EA}"/>
            </c:ext>
          </c:extLst>
        </c:ser>
        <c:ser>
          <c:idx val="3"/>
          <c:order val="2"/>
          <c:tx>
            <c:v>Percentil 10</c:v>
          </c:tx>
          <c:spPr>
            <a:ln w="28575" cmpd="sng">
              <a:solidFill>
                <a:srgbClr val="00FFFF">
                  <a:alpha val="100000"/>
                </a:srgbClr>
              </a:solidFill>
            </a:ln>
          </c:spPr>
          <c:marker>
            <c:symbol val="none"/>
          </c:marker>
          <c:cat>
            <c:numRef>
              <c:f>Table!$C$2:$C$362</c:f>
              <c:numCache>
                <c:formatCode>_(* #,##0.0_);_(* \(#,##0.0\);_(* "-"??_);_(@_)</c:formatCode>
                <c:ptCount val="361"/>
                <c:pt idx="0">
                  <c:v>0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1.1000000000000001</c:v>
                </c:pt>
                <c:pt idx="12">
                  <c:v>1.2</c:v>
                </c:pt>
                <c:pt idx="13">
                  <c:v>1.3</c:v>
                </c:pt>
                <c:pt idx="14">
                  <c:v>1.4</c:v>
                </c:pt>
                <c:pt idx="15">
                  <c:v>1.5</c:v>
                </c:pt>
                <c:pt idx="16">
                  <c:v>1.6</c:v>
                </c:pt>
                <c:pt idx="17">
                  <c:v>1.7</c:v>
                </c:pt>
                <c:pt idx="18">
                  <c:v>1.8</c:v>
                </c:pt>
                <c:pt idx="19">
                  <c:v>1.9</c:v>
                </c:pt>
                <c:pt idx="20">
                  <c:v>2</c:v>
                </c:pt>
                <c:pt idx="21">
                  <c:v>2.1</c:v>
                </c:pt>
                <c:pt idx="22">
                  <c:v>2.2000000000000002</c:v>
                </c:pt>
                <c:pt idx="23">
                  <c:v>2.2999999999999998</c:v>
                </c:pt>
                <c:pt idx="24">
                  <c:v>2.4</c:v>
                </c:pt>
                <c:pt idx="25">
                  <c:v>2.5</c:v>
                </c:pt>
                <c:pt idx="26">
                  <c:v>2.6</c:v>
                </c:pt>
                <c:pt idx="27">
                  <c:v>2.7</c:v>
                </c:pt>
                <c:pt idx="28">
                  <c:v>2.8</c:v>
                </c:pt>
                <c:pt idx="29">
                  <c:v>2.9</c:v>
                </c:pt>
                <c:pt idx="30">
                  <c:v>3</c:v>
                </c:pt>
                <c:pt idx="31">
                  <c:v>3.1</c:v>
                </c:pt>
                <c:pt idx="32">
                  <c:v>3.2</c:v>
                </c:pt>
                <c:pt idx="33">
                  <c:v>3.3</c:v>
                </c:pt>
                <c:pt idx="34">
                  <c:v>3.4</c:v>
                </c:pt>
                <c:pt idx="35">
                  <c:v>3.5</c:v>
                </c:pt>
                <c:pt idx="36">
                  <c:v>3.6</c:v>
                </c:pt>
                <c:pt idx="37">
                  <c:v>3.7</c:v>
                </c:pt>
                <c:pt idx="38">
                  <c:v>3.8</c:v>
                </c:pt>
                <c:pt idx="39">
                  <c:v>3.9</c:v>
                </c:pt>
                <c:pt idx="40">
                  <c:v>4</c:v>
                </c:pt>
                <c:pt idx="41">
                  <c:v>4.0999999999999996</c:v>
                </c:pt>
                <c:pt idx="42">
                  <c:v>4.2</c:v>
                </c:pt>
                <c:pt idx="43">
                  <c:v>4.3</c:v>
                </c:pt>
                <c:pt idx="44">
                  <c:v>4.4000000000000004</c:v>
                </c:pt>
                <c:pt idx="45">
                  <c:v>4.5</c:v>
                </c:pt>
                <c:pt idx="46">
                  <c:v>4.5999999999999996</c:v>
                </c:pt>
                <c:pt idx="47">
                  <c:v>4.7</c:v>
                </c:pt>
                <c:pt idx="48">
                  <c:v>4.8</c:v>
                </c:pt>
                <c:pt idx="49">
                  <c:v>4.9000000000000004</c:v>
                </c:pt>
                <c:pt idx="50">
                  <c:v>5</c:v>
                </c:pt>
                <c:pt idx="51">
                  <c:v>5.0999999999999996</c:v>
                </c:pt>
                <c:pt idx="52">
                  <c:v>5.2</c:v>
                </c:pt>
                <c:pt idx="53">
                  <c:v>5.3</c:v>
                </c:pt>
                <c:pt idx="54">
                  <c:v>5.4</c:v>
                </c:pt>
                <c:pt idx="55">
                  <c:v>5.5</c:v>
                </c:pt>
                <c:pt idx="56">
                  <c:v>5.6</c:v>
                </c:pt>
                <c:pt idx="57">
                  <c:v>5.7</c:v>
                </c:pt>
                <c:pt idx="58">
                  <c:v>5.8</c:v>
                </c:pt>
                <c:pt idx="59">
                  <c:v>5.9</c:v>
                </c:pt>
                <c:pt idx="60">
                  <c:v>6</c:v>
                </c:pt>
                <c:pt idx="61">
                  <c:v>6.1</c:v>
                </c:pt>
                <c:pt idx="62">
                  <c:v>6.2</c:v>
                </c:pt>
                <c:pt idx="63">
                  <c:v>6.3</c:v>
                </c:pt>
                <c:pt idx="64">
                  <c:v>6.4</c:v>
                </c:pt>
                <c:pt idx="65">
                  <c:v>6.5</c:v>
                </c:pt>
                <c:pt idx="66">
                  <c:v>6.6</c:v>
                </c:pt>
                <c:pt idx="67">
                  <c:v>6.7</c:v>
                </c:pt>
                <c:pt idx="68">
                  <c:v>6.8</c:v>
                </c:pt>
                <c:pt idx="69">
                  <c:v>6.9</c:v>
                </c:pt>
                <c:pt idx="70">
                  <c:v>7</c:v>
                </c:pt>
                <c:pt idx="71">
                  <c:v>7.1</c:v>
                </c:pt>
                <c:pt idx="72">
                  <c:v>7.2</c:v>
                </c:pt>
                <c:pt idx="73">
                  <c:v>7.3</c:v>
                </c:pt>
                <c:pt idx="74">
                  <c:v>7.4</c:v>
                </c:pt>
                <c:pt idx="75">
                  <c:v>7.5</c:v>
                </c:pt>
                <c:pt idx="76">
                  <c:v>7.6</c:v>
                </c:pt>
                <c:pt idx="77">
                  <c:v>7.7</c:v>
                </c:pt>
                <c:pt idx="78">
                  <c:v>7.8</c:v>
                </c:pt>
                <c:pt idx="79">
                  <c:v>7.9</c:v>
                </c:pt>
                <c:pt idx="80">
                  <c:v>8</c:v>
                </c:pt>
                <c:pt idx="81">
                  <c:v>8.1</c:v>
                </c:pt>
                <c:pt idx="82">
                  <c:v>8.1999999999999993</c:v>
                </c:pt>
                <c:pt idx="83">
                  <c:v>8.3000000000000007</c:v>
                </c:pt>
                <c:pt idx="84">
                  <c:v>8.4</c:v>
                </c:pt>
                <c:pt idx="85">
                  <c:v>8.5</c:v>
                </c:pt>
                <c:pt idx="86">
                  <c:v>8.6</c:v>
                </c:pt>
                <c:pt idx="87">
                  <c:v>8.6999999999999993</c:v>
                </c:pt>
                <c:pt idx="88">
                  <c:v>8.8000000000000007</c:v>
                </c:pt>
                <c:pt idx="89">
                  <c:v>8.9</c:v>
                </c:pt>
                <c:pt idx="90">
                  <c:v>9</c:v>
                </c:pt>
                <c:pt idx="91">
                  <c:v>9.1</c:v>
                </c:pt>
                <c:pt idx="92">
                  <c:v>9.1999999999999993</c:v>
                </c:pt>
                <c:pt idx="93">
                  <c:v>9.3000000000000007</c:v>
                </c:pt>
                <c:pt idx="94">
                  <c:v>9.4</c:v>
                </c:pt>
                <c:pt idx="95">
                  <c:v>9.5</c:v>
                </c:pt>
                <c:pt idx="96">
                  <c:v>9.6</c:v>
                </c:pt>
                <c:pt idx="97">
                  <c:v>9.6999999999999993</c:v>
                </c:pt>
                <c:pt idx="98">
                  <c:v>9.8000000000000007</c:v>
                </c:pt>
                <c:pt idx="99">
                  <c:v>9.9</c:v>
                </c:pt>
                <c:pt idx="100">
                  <c:v>10</c:v>
                </c:pt>
                <c:pt idx="101">
                  <c:v>10.1</c:v>
                </c:pt>
                <c:pt idx="102">
                  <c:v>10.199999999999999</c:v>
                </c:pt>
                <c:pt idx="103">
                  <c:v>10.3</c:v>
                </c:pt>
                <c:pt idx="104">
                  <c:v>10.4</c:v>
                </c:pt>
                <c:pt idx="105">
                  <c:v>10.5</c:v>
                </c:pt>
                <c:pt idx="106">
                  <c:v>10.6</c:v>
                </c:pt>
                <c:pt idx="107">
                  <c:v>10.7</c:v>
                </c:pt>
                <c:pt idx="108">
                  <c:v>10.8</c:v>
                </c:pt>
                <c:pt idx="109">
                  <c:v>10.9</c:v>
                </c:pt>
                <c:pt idx="110">
                  <c:v>11</c:v>
                </c:pt>
                <c:pt idx="111">
                  <c:v>11.1</c:v>
                </c:pt>
                <c:pt idx="112">
                  <c:v>11.2</c:v>
                </c:pt>
                <c:pt idx="113">
                  <c:v>11.3</c:v>
                </c:pt>
                <c:pt idx="114">
                  <c:v>11.4</c:v>
                </c:pt>
                <c:pt idx="115">
                  <c:v>11.5</c:v>
                </c:pt>
                <c:pt idx="116">
                  <c:v>11.6</c:v>
                </c:pt>
                <c:pt idx="117">
                  <c:v>11.7</c:v>
                </c:pt>
                <c:pt idx="118">
                  <c:v>11.8</c:v>
                </c:pt>
                <c:pt idx="119">
                  <c:v>11.9</c:v>
                </c:pt>
                <c:pt idx="120">
                  <c:v>12</c:v>
                </c:pt>
                <c:pt idx="121">
                  <c:v>12.1</c:v>
                </c:pt>
                <c:pt idx="122">
                  <c:v>12.2</c:v>
                </c:pt>
                <c:pt idx="123">
                  <c:v>12.3</c:v>
                </c:pt>
                <c:pt idx="124">
                  <c:v>12.4</c:v>
                </c:pt>
                <c:pt idx="125">
                  <c:v>12.5</c:v>
                </c:pt>
                <c:pt idx="126">
                  <c:v>12.6</c:v>
                </c:pt>
                <c:pt idx="127">
                  <c:v>12.7</c:v>
                </c:pt>
                <c:pt idx="128">
                  <c:v>12.8</c:v>
                </c:pt>
                <c:pt idx="129">
                  <c:v>12.9</c:v>
                </c:pt>
                <c:pt idx="130">
                  <c:v>13</c:v>
                </c:pt>
                <c:pt idx="131">
                  <c:v>13.1</c:v>
                </c:pt>
                <c:pt idx="132">
                  <c:v>13.2</c:v>
                </c:pt>
                <c:pt idx="133">
                  <c:v>13.3</c:v>
                </c:pt>
                <c:pt idx="134">
                  <c:v>13.4</c:v>
                </c:pt>
                <c:pt idx="135">
                  <c:v>13.5</c:v>
                </c:pt>
                <c:pt idx="136">
                  <c:v>13.6</c:v>
                </c:pt>
                <c:pt idx="137">
                  <c:v>13.7</c:v>
                </c:pt>
                <c:pt idx="138">
                  <c:v>13.8</c:v>
                </c:pt>
                <c:pt idx="139">
                  <c:v>13.9</c:v>
                </c:pt>
                <c:pt idx="140">
                  <c:v>14</c:v>
                </c:pt>
                <c:pt idx="141">
                  <c:v>14.1</c:v>
                </c:pt>
                <c:pt idx="142">
                  <c:v>14.2</c:v>
                </c:pt>
                <c:pt idx="143">
                  <c:v>14.3</c:v>
                </c:pt>
                <c:pt idx="144">
                  <c:v>14.4</c:v>
                </c:pt>
                <c:pt idx="145">
                  <c:v>14.5</c:v>
                </c:pt>
                <c:pt idx="146">
                  <c:v>14.6</c:v>
                </c:pt>
                <c:pt idx="147">
                  <c:v>14.7</c:v>
                </c:pt>
                <c:pt idx="148">
                  <c:v>14.8</c:v>
                </c:pt>
                <c:pt idx="149">
                  <c:v>14.9</c:v>
                </c:pt>
                <c:pt idx="150">
                  <c:v>15</c:v>
                </c:pt>
                <c:pt idx="151">
                  <c:v>15.1</c:v>
                </c:pt>
                <c:pt idx="152">
                  <c:v>15.2</c:v>
                </c:pt>
                <c:pt idx="153">
                  <c:v>15.3</c:v>
                </c:pt>
                <c:pt idx="154">
                  <c:v>15.4</c:v>
                </c:pt>
                <c:pt idx="155">
                  <c:v>15.5</c:v>
                </c:pt>
                <c:pt idx="156">
                  <c:v>15.6</c:v>
                </c:pt>
                <c:pt idx="157">
                  <c:v>15.7</c:v>
                </c:pt>
                <c:pt idx="158">
                  <c:v>15.8</c:v>
                </c:pt>
                <c:pt idx="159">
                  <c:v>15.9</c:v>
                </c:pt>
                <c:pt idx="160">
                  <c:v>16</c:v>
                </c:pt>
                <c:pt idx="161">
                  <c:v>16.100000000000001</c:v>
                </c:pt>
                <c:pt idx="162">
                  <c:v>16.2</c:v>
                </c:pt>
                <c:pt idx="163">
                  <c:v>16.3</c:v>
                </c:pt>
                <c:pt idx="164">
                  <c:v>16.399999999999999</c:v>
                </c:pt>
                <c:pt idx="165">
                  <c:v>16.5</c:v>
                </c:pt>
                <c:pt idx="166">
                  <c:v>16.600000000000001</c:v>
                </c:pt>
                <c:pt idx="167">
                  <c:v>16.7</c:v>
                </c:pt>
                <c:pt idx="168">
                  <c:v>16.8</c:v>
                </c:pt>
                <c:pt idx="169">
                  <c:v>16.899999999999999</c:v>
                </c:pt>
                <c:pt idx="170">
                  <c:v>17</c:v>
                </c:pt>
                <c:pt idx="171">
                  <c:v>17.100000000000001</c:v>
                </c:pt>
                <c:pt idx="172">
                  <c:v>17.2</c:v>
                </c:pt>
                <c:pt idx="173">
                  <c:v>17.3</c:v>
                </c:pt>
                <c:pt idx="174">
                  <c:v>17.399999999999999</c:v>
                </c:pt>
                <c:pt idx="175">
                  <c:v>17.5</c:v>
                </c:pt>
                <c:pt idx="176">
                  <c:v>17.600000000000001</c:v>
                </c:pt>
                <c:pt idx="177">
                  <c:v>17.7</c:v>
                </c:pt>
                <c:pt idx="178">
                  <c:v>17.8</c:v>
                </c:pt>
                <c:pt idx="179">
                  <c:v>17.899999999999999</c:v>
                </c:pt>
                <c:pt idx="180">
                  <c:v>18</c:v>
                </c:pt>
                <c:pt idx="181">
                  <c:v>18.100000000000001</c:v>
                </c:pt>
                <c:pt idx="182">
                  <c:v>18.2</c:v>
                </c:pt>
                <c:pt idx="183">
                  <c:v>18.3</c:v>
                </c:pt>
                <c:pt idx="184">
                  <c:v>18.399999999999999</c:v>
                </c:pt>
                <c:pt idx="185">
                  <c:v>18.5</c:v>
                </c:pt>
                <c:pt idx="186">
                  <c:v>18.600000000000001</c:v>
                </c:pt>
                <c:pt idx="187">
                  <c:v>18.7</c:v>
                </c:pt>
                <c:pt idx="188">
                  <c:v>18.8</c:v>
                </c:pt>
                <c:pt idx="189">
                  <c:v>18.899999999999999</c:v>
                </c:pt>
                <c:pt idx="190">
                  <c:v>19</c:v>
                </c:pt>
                <c:pt idx="191">
                  <c:v>19.100000000000001</c:v>
                </c:pt>
                <c:pt idx="192">
                  <c:v>19.2</c:v>
                </c:pt>
                <c:pt idx="193">
                  <c:v>19.3</c:v>
                </c:pt>
                <c:pt idx="194">
                  <c:v>19.399999999999999</c:v>
                </c:pt>
                <c:pt idx="195">
                  <c:v>19.5</c:v>
                </c:pt>
                <c:pt idx="196">
                  <c:v>19.600000000000001</c:v>
                </c:pt>
                <c:pt idx="197">
                  <c:v>19.7</c:v>
                </c:pt>
                <c:pt idx="198">
                  <c:v>19.8</c:v>
                </c:pt>
                <c:pt idx="199">
                  <c:v>19.899999999999999</c:v>
                </c:pt>
                <c:pt idx="200">
                  <c:v>20</c:v>
                </c:pt>
                <c:pt idx="201">
                  <c:v>20.100000000000001</c:v>
                </c:pt>
                <c:pt idx="202">
                  <c:v>20.2</c:v>
                </c:pt>
                <c:pt idx="203">
                  <c:v>20.3</c:v>
                </c:pt>
                <c:pt idx="204">
                  <c:v>20.399999999999999</c:v>
                </c:pt>
                <c:pt idx="205">
                  <c:v>20.5</c:v>
                </c:pt>
                <c:pt idx="206">
                  <c:v>20.6</c:v>
                </c:pt>
                <c:pt idx="207">
                  <c:v>20.7</c:v>
                </c:pt>
                <c:pt idx="208">
                  <c:v>20.8</c:v>
                </c:pt>
                <c:pt idx="209">
                  <c:v>20.9</c:v>
                </c:pt>
                <c:pt idx="210">
                  <c:v>21</c:v>
                </c:pt>
                <c:pt idx="211">
                  <c:v>21.1</c:v>
                </c:pt>
                <c:pt idx="212">
                  <c:v>21.2</c:v>
                </c:pt>
                <c:pt idx="213">
                  <c:v>21.3</c:v>
                </c:pt>
                <c:pt idx="214">
                  <c:v>21.4</c:v>
                </c:pt>
                <c:pt idx="215">
                  <c:v>21.5</c:v>
                </c:pt>
                <c:pt idx="216">
                  <c:v>21.6</c:v>
                </c:pt>
                <c:pt idx="217">
                  <c:v>21.7</c:v>
                </c:pt>
                <c:pt idx="218">
                  <c:v>21.8</c:v>
                </c:pt>
                <c:pt idx="219">
                  <c:v>21.9</c:v>
                </c:pt>
                <c:pt idx="220">
                  <c:v>22</c:v>
                </c:pt>
                <c:pt idx="221">
                  <c:v>22.1</c:v>
                </c:pt>
                <c:pt idx="222">
                  <c:v>22.2</c:v>
                </c:pt>
                <c:pt idx="223">
                  <c:v>22.3</c:v>
                </c:pt>
                <c:pt idx="224">
                  <c:v>22.4</c:v>
                </c:pt>
                <c:pt idx="225">
                  <c:v>22.5</c:v>
                </c:pt>
                <c:pt idx="226">
                  <c:v>22.6</c:v>
                </c:pt>
                <c:pt idx="227">
                  <c:v>22.7</c:v>
                </c:pt>
                <c:pt idx="228">
                  <c:v>22.8</c:v>
                </c:pt>
                <c:pt idx="229">
                  <c:v>22.9</c:v>
                </c:pt>
                <c:pt idx="230">
                  <c:v>23</c:v>
                </c:pt>
                <c:pt idx="231">
                  <c:v>23.1</c:v>
                </c:pt>
                <c:pt idx="232">
                  <c:v>23.2</c:v>
                </c:pt>
                <c:pt idx="233">
                  <c:v>23.3</c:v>
                </c:pt>
                <c:pt idx="234">
                  <c:v>23.4</c:v>
                </c:pt>
                <c:pt idx="235">
                  <c:v>23.5</c:v>
                </c:pt>
                <c:pt idx="236">
                  <c:v>23.6</c:v>
                </c:pt>
                <c:pt idx="237">
                  <c:v>23.7</c:v>
                </c:pt>
                <c:pt idx="238">
                  <c:v>23.8</c:v>
                </c:pt>
                <c:pt idx="239">
                  <c:v>23.9</c:v>
                </c:pt>
                <c:pt idx="240">
                  <c:v>24</c:v>
                </c:pt>
                <c:pt idx="241">
                  <c:v>24.1</c:v>
                </c:pt>
                <c:pt idx="242">
                  <c:v>24.2</c:v>
                </c:pt>
                <c:pt idx="243">
                  <c:v>24.3</c:v>
                </c:pt>
                <c:pt idx="244">
                  <c:v>24.4</c:v>
                </c:pt>
                <c:pt idx="245">
                  <c:v>24.5</c:v>
                </c:pt>
                <c:pt idx="246">
                  <c:v>24.6</c:v>
                </c:pt>
                <c:pt idx="247">
                  <c:v>24.7</c:v>
                </c:pt>
                <c:pt idx="248">
                  <c:v>24.8</c:v>
                </c:pt>
                <c:pt idx="249">
                  <c:v>24.9</c:v>
                </c:pt>
                <c:pt idx="250">
                  <c:v>25</c:v>
                </c:pt>
                <c:pt idx="251">
                  <c:v>25.1</c:v>
                </c:pt>
                <c:pt idx="252">
                  <c:v>25.2</c:v>
                </c:pt>
                <c:pt idx="253">
                  <c:v>25.3</c:v>
                </c:pt>
                <c:pt idx="254">
                  <c:v>25.4</c:v>
                </c:pt>
                <c:pt idx="255">
                  <c:v>25.5</c:v>
                </c:pt>
                <c:pt idx="256">
                  <c:v>25.6</c:v>
                </c:pt>
                <c:pt idx="257">
                  <c:v>25.7</c:v>
                </c:pt>
                <c:pt idx="258">
                  <c:v>25.8</c:v>
                </c:pt>
                <c:pt idx="259">
                  <c:v>25.9</c:v>
                </c:pt>
                <c:pt idx="260">
                  <c:v>26</c:v>
                </c:pt>
                <c:pt idx="261">
                  <c:v>26.1</c:v>
                </c:pt>
                <c:pt idx="262">
                  <c:v>26.2</c:v>
                </c:pt>
                <c:pt idx="263">
                  <c:v>26.3</c:v>
                </c:pt>
                <c:pt idx="264">
                  <c:v>26.4</c:v>
                </c:pt>
                <c:pt idx="265">
                  <c:v>26.5</c:v>
                </c:pt>
                <c:pt idx="266">
                  <c:v>26.6</c:v>
                </c:pt>
                <c:pt idx="267">
                  <c:v>26.7</c:v>
                </c:pt>
                <c:pt idx="268">
                  <c:v>26.8</c:v>
                </c:pt>
                <c:pt idx="269">
                  <c:v>26.9</c:v>
                </c:pt>
                <c:pt idx="270">
                  <c:v>27</c:v>
                </c:pt>
                <c:pt idx="271">
                  <c:v>27.1</c:v>
                </c:pt>
                <c:pt idx="272">
                  <c:v>27.2</c:v>
                </c:pt>
                <c:pt idx="273">
                  <c:v>27.3</c:v>
                </c:pt>
                <c:pt idx="274">
                  <c:v>27.4</c:v>
                </c:pt>
                <c:pt idx="275">
                  <c:v>27.5</c:v>
                </c:pt>
                <c:pt idx="276">
                  <c:v>27.6</c:v>
                </c:pt>
                <c:pt idx="277">
                  <c:v>27.7</c:v>
                </c:pt>
                <c:pt idx="278">
                  <c:v>27.8</c:v>
                </c:pt>
                <c:pt idx="279">
                  <c:v>27.9</c:v>
                </c:pt>
                <c:pt idx="280">
                  <c:v>28</c:v>
                </c:pt>
                <c:pt idx="281">
                  <c:v>28.1</c:v>
                </c:pt>
                <c:pt idx="282">
                  <c:v>28.2</c:v>
                </c:pt>
                <c:pt idx="283">
                  <c:v>28.3</c:v>
                </c:pt>
                <c:pt idx="284">
                  <c:v>28.4</c:v>
                </c:pt>
                <c:pt idx="285">
                  <c:v>28.5</c:v>
                </c:pt>
                <c:pt idx="286">
                  <c:v>28.6</c:v>
                </c:pt>
                <c:pt idx="287">
                  <c:v>28.7</c:v>
                </c:pt>
                <c:pt idx="288">
                  <c:v>28.8</c:v>
                </c:pt>
                <c:pt idx="289">
                  <c:v>28.9</c:v>
                </c:pt>
                <c:pt idx="290">
                  <c:v>29</c:v>
                </c:pt>
                <c:pt idx="291">
                  <c:v>29.1</c:v>
                </c:pt>
                <c:pt idx="292">
                  <c:v>29.2</c:v>
                </c:pt>
                <c:pt idx="293">
                  <c:v>29.3</c:v>
                </c:pt>
                <c:pt idx="294">
                  <c:v>29.4</c:v>
                </c:pt>
                <c:pt idx="295">
                  <c:v>29.5</c:v>
                </c:pt>
                <c:pt idx="296">
                  <c:v>29.6</c:v>
                </c:pt>
                <c:pt idx="297">
                  <c:v>29.7</c:v>
                </c:pt>
                <c:pt idx="298">
                  <c:v>29.8</c:v>
                </c:pt>
                <c:pt idx="299">
                  <c:v>29.9</c:v>
                </c:pt>
                <c:pt idx="300">
                  <c:v>30</c:v>
                </c:pt>
                <c:pt idx="301">
                  <c:v>30.1</c:v>
                </c:pt>
                <c:pt idx="302">
                  <c:v>30.2</c:v>
                </c:pt>
                <c:pt idx="303">
                  <c:v>30.3</c:v>
                </c:pt>
                <c:pt idx="304">
                  <c:v>30.4</c:v>
                </c:pt>
                <c:pt idx="305">
                  <c:v>30.5</c:v>
                </c:pt>
                <c:pt idx="306">
                  <c:v>30.6</c:v>
                </c:pt>
                <c:pt idx="307">
                  <c:v>30.7</c:v>
                </c:pt>
                <c:pt idx="308">
                  <c:v>30.8</c:v>
                </c:pt>
                <c:pt idx="309">
                  <c:v>30.9</c:v>
                </c:pt>
                <c:pt idx="310">
                  <c:v>31</c:v>
                </c:pt>
                <c:pt idx="311">
                  <c:v>31.1</c:v>
                </c:pt>
                <c:pt idx="312">
                  <c:v>31.2</c:v>
                </c:pt>
                <c:pt idx="313">
                  <c:v>31.3</c:v>
                </c:pt>
                <c:pt idx="314">
                  <c:v>31.4</c:v>
                </c:pt>
                <c:pt idx="315">
                  <c:v>31.5</c:v>
                </c:pt>
                <c:pt idx="316">
                  <c:v>31.6</c:v>
                </c:pt>
                <c:pt idx="317">
                  <c:v>31.7</c:v>
                </c:pt>
                <c:pt idx="318">
                  <c:v>31.8</c:v>
                </c:pt>
                <c:pt idx="319">
                  <c:v>31.9</c:v>
                </c:pt>
                <c:pt idx="320">
                  <c:v>32</c:v>
                </c:pt>
                <c:pt idx="321">
                  <c:v>32.1</c:v>
                </c:pt>
                <c:pt idx="322">
                  <c:v>32.200000000000003</c:v>
                </c:pt>
                <c:pt idx="323">
                  <c:v>32.299999999999997</c:v>
                </c:pt>
                <c:pt idx="324">
                  <c:v>32.4</c:v>
                </c:pt>
                <c:pt idx="325">
                  <c:v>32.5</c:v>
                </c:pt>
                <c:pt idx="326">
                  <c:v>32.6</c:v>
                </c:pt>
                <c:pt idx="327">
                  <c:v>32.700000000000003</c:v>
                </c:pt>
                <c:pt idx="328">
                  <c:v>32.799999999999997</c:v>
                </c:pt>
                <c:pt idx="329">
                  <c:v>32.9</c:v>
                </c:pt>
                <c:pt idx="330">
                  <c:v>33</c:v>
                </c:pt>
                <c:pt idx="331">
                  <c:v>33.1</c:v>
                </c:pt>
                <c:pt idx="332">
                  <c:v>33.200000000000003</c:v>
                </c:pt>
                <c:pt idx="333">
                  <c:v>33.299999999999997</c:v>
                </c:pt>
                <c:pt idx="334">
                  <c:v>33.4</c:v>
                </c:pt>
                <c:pt idx="335">
                  <c:v>33.5</c:v>
                </c:pt>
                <c:pt idx="336">
                  <c:v>33.6</c:v>
                </c:pt>
                <c:pt idx="337">
                  <c:v>33.700000000000003</c:v>
                </c:pt>
                <c:pt idx="338">
                  <c:v>33.799999999999997</c:v>
                </c:pt>
                <c:pt idx="339">
                  <c:v>33.9</c:v>
                </c:pt>
                <c:pt idx="340">
                  <c:v>34</c:v>
                </c:pt>
                <c:pt idx="341">
                  <c:v>34.1</c:v>
                </c:pt>
                <c:pt idx="342">
                  <c:v>34.200000000000003</c:v>
                </c:pt>
                <c:pt idx="343">
                  <c:v>34.299999999999997</c:v>
                </c:pt>
                <c:pt idx="344">
                  <c:v>34.4</c:v>
                </c:pt>
                <c:pt idx="345">
                  <c:v>34.5</c:v>
                </c:pt>
                <c:pt idx="346">
                  <c:v>34.6</c:v>
                </c:pt>
                <c:pt idx="347">
                  <c:v>34.700000000000003</c:v>
                </c:pt>
                <c:pt idx="348">
                  <c:v>34.799999999999997</c:v>
                </c:pt>
                <c:pt idx="349">
                  <c:v>34.9</c:v>
                </c:pt>
                <c:pt idx="350">
                  <c:v>35</c:v>
                </c:pt>
                <c:pt idx="351">
                  <c:v>35.1</c:v>
                </c:pt>
                <c:pt idx="352">
                  <c:v>35.200000000000003</c:v>
                </c:pt>
                <c:pt idx="353">
                  <c:v>35.299999999999997</c:v>
                </c:pt>
                <c:pt idx="354">
                  <c:v>35.4</c:v>
                </c:pt>
                <c:pt idx="355">
                  <c:v>35.5</c:v>
                </c:pt>
                <c:pt idx="356">
                  <c:v>35.6</c:v>
                </c:pt>
                <c:pt idx="357">
                  <c:v>35.700000000000003</c:v>
                </c:pt>
                <c:pt idx="358">
                  <c:v>35.799999999999997</c:v>
                </c:pt>
                <c:pt idx="359">
                  <c:v>35.9</c:v>
                </c:pt>
                <c:pt idx="360">
                  <c:v>36</c:v>
                </c:pt>
              </c:numCache>
            </c:numRef>
          </c:cat>
          <c:val>
            <c:numRef>
              <c:f>Table!$G$2:$G$362</c:f>
              <c:numCache>
                <c:formatCode>General</c:formatCode>
                <c:ptCount val="361"/>
                <c:pt idx="0">
                  <c:v>2.7738018480000002</c:v>
                </c:pt>
                <c:pt idx="1">
                  <c:v>2.8609434818000001</c:v>
                </c:pt>
                <c:pt idx="2">
                  <c:v>2.9480851156000001</c:v>
                </c:pt>
                <c:pt idx="3">
                  <c:v>3.0352267494</c:v>
                </c:pt>
                <c:pt idx="4">
                  <c:v>3.1223683832</c:v>
                </c:pt>
                <c:pt idx="5">
                  <c:v>3.2095100169999999</c:v>
                </c:pt>
                <c:pt idx="6">
                  <c:v>3.2906151598999998</c:v>
                </c:pt>
                <c:pt idx="7">
                  <c:v>3.3717203027999996</c:v>
                </c:pt>
                <c:pt idx="8">
                  <c:v>3.4528254456999994</c:v>
                </c:pt>
                <c:pt idx="9">
                  <c:v>3.5339305885999992</c:v>
                </c:pt>
                <c:pt idx="10">
                  <c:v>3.6150357314999999</c:v>
                </c:pt>
                <c:pt idx="11">
                  <c:v>3.6961408744000002</c:v>
                </c:pt>
                <c:pt idx="12">
                  <c:v>3.7772460173000004</c:v>
                </c:pt>
                <c:pt idx="13">
                  <c:v>3.8583511602000007</c:v>
                </c:pt>
                <c:pt idx="14">
                  <c:v>3.9394563031000009</c:v>
                </c:pt>
                <c:pt idx="15">
                  <c:v>4.0205614460000003</c:v>
                </c:pt>
                <c:pt idx="16">
                  <c:v>4.0939532368</c:v>
                </c:pt>
                <c:pt idx="17">
                  <c:v>4.1673450275999997</c:v>
                </c:pt>
                <c:pt idx="18">
                  <c:v>4.2407368183999994</c:v>
                </c:pt>
                <c:pt idx="19">
                  <c:v>4.3141286091999991</c:v>
                </c:pt>
                <c:pt idx="20">
                  <c:v>4.3875203999999997</c:v>
                </c:pt>
                <c:pt idx="21">
                  <c:v>4.4609121907999993</c:v>
                </c:pt>
                <c:pt idx="22">
                  <c:v>4.534303981599999</c:v>
                </c:pt>
                <c:pt idx="23">
                  <c:v>4.6076957723999987</c:v>
                </c:pt>
                <c:pt idx="24">
                  <c:v>4.6810875631999984</c:v>
                </c:pt>
                <c:pt idx="25">
                  <c:v>4.7544793539999999</c:v>
                </c:pt>
                <c:pt idx="26">
                  <c:v>4.8207117041999998</c:v>
                </c:pt>
                <c:pt idx="27">
                  <c:v>4.8869440543999998</c:v>
                </c:pt>
                <c:pt idx="28">
                  <c:v>4.9531764045999997</c:v>
                </c:pt>
                <c:pt idx="29">
                  <c:v>5.0194087547999997</c:v>
                </c:pt>
                <c:pt idx="30">
                  <c:v>5.0856411050000006</c:v>
                </c:pt>
                <c:pt idx="31">
                  <c:v>5.1518734552000005</c:v>
                </c:pt>
                <c:pt idx="32">
                  <c:v>5.2181058054000005</c:v>
                </c:pt>
                <c:pt idx="33">
                  <c:v>5.2843381556000004</c:v>
                </c:pt>
                <c:pt idx="34">
                  <c:v>5.3505705058000004</c:v>
                </c:pt>
                <c:pt idx="35">
                  <c:v>5.4168028560000003</c:v>
                </c:pt>
                <c:pt idx="36">
                  <c:v>5.4764941944000007</c:v>
                </c:pt>
                <c:pt idx="37">
                  <c:v>5.5361855328000011</c:v>
                </c:pt>
                <c:pt idx="38">
                  <c:v>5.5958768712000015</c:v>
                </c:pt>
                <c:pt idx="39">
                  <c:v>5.6555682096000019</c:v>
                </c:pt>
                <c:pt idx="40">
                  <c:v>5.7152595480000006</c:v>
                </c:pt>
                <c:pt idx="41">
                  <c:v>5.7749508864000001</c:v>
                </c:pt>
                <c:pt idx="42">
                  <c:v>5.8346422247999996</c:v>
                </c:pt>
                <c:pt idx="43">
                  <c:v>5.8943335631999991</c:v>
                </c:pt>
                <c:pt idx="44">
                  <c:v>5.9540249015999986</c:v>
                </c:pt>
                <c:pt idx="45">
                  <c:v>6.0137162399999999</c:v>
                </c:pt>
                <c:pt idx="46">
                  <c:v>6.0674825404000003</c:v>
                </c:pt>
                <c:pt idx="47">
                  <c:v>6.1212488408000008</c:v>
                </c:pt>
                <c:pt idx="48">
                  <c:v>6.1750151412000012</c:v>
                </c:pt>
                <c:pt idx="49">
                  <c:v>6.2287814416000016</c:v>
                </c:pt>
                <c:pt idx="50">
                  <c:v>6.2825477420000002</c:v>
                </c:pt>
                <c:pt idx="51">
                  <c:v>6.3363140423999997</c:v>
                </c:pt>
                <c:pt idx="52">
                  <c:v>6.3900803427999993</c:v>
                </c:pt>
                <c:pt idx="53">
                  <c:v>6.4438466431999988</c:v>
                </c:pt>
                <c:pt idx="54">
                  <c:v>6.4976129435999983</c:v>
                </c:pt>
                <c:pt idx="55">
                  <c:v>6.5513792439999996</c:v>
                </c:pt>
                <c:pt idx="56">
                  <c:v>6.5998069600000004</c:v>
                </c:pt>
                <c:pt idx="57">
                  <c:v>6.6482346759999995</c:v>
                </c:pt>
                <c:pt idx="58">
                  <c:v>6.6966623919999995</c:v>
                </c:pt>
                <c:pt idx="59">
                  <c:v>6.7450901079999994</c:v>
                </c:pt>
                <c:pt idx="60">
                  <c:v>6.7935178240000003</c:v>
                </c:pt>
                <c:pt idx="61">
                  <c:v>6.8419455400000002</c:v>
                </c:pt>
                <c:pt idx="62">
                  <c:v>6.8903732560000002</c:v>
                </c:pt>
                <c:pt idx="63">
                  <c:v>6.9388009720000001</c:v>
                </c:pt>
                <c:pt idx="64">
                  <c:v>6.9872286880000001</c:v>
                </c:pt>
                <c:pt idx="65">
                  <c:v>7.035656404</c:v>
                </c:pt>
                <c:pt idx="66">
                  <c:v>7.0792929074000002</c:v>
                </c:pt>
                <c:pt idx="67">
                  <c:v>7.1229294108000003</c:v>
                </c:pt>
                <c:pt idx="68">
                  <c:v>7.1665659142000004</c:v>
                </c:pt>
                <c:pt idx="69">
                  <c:v>7.2102024176000006</c:v>
                </c:pt>
                <c:pt idx="70">
                  <c:v>7.2538389209999998</c:v>
                </c:pt>
                <c:pt idx="71">
                  <c:v>7.2974754244</c:v>
                </c:pt>
                <c:pt idx="72">
                  <c:v>7.3411119278000001</c:v>
                </c:pt>
                <c:pt idx="73">
                  <c:v>7.3847484312000002</c:v>
                </c:pt>
                <c:pt idx="74">
                  <c:v>7.4283849346000004</c:v>
                </c:pt>
                <c:pt idx="75">
                  <c:v>7.4720214379999996</c:v>
                </c:pt>
                <c:pt idx="76">
                  <c:v>7.5113725863999994</c:v>
                </c:pt>
                <c:pt idx="77">
                  <c:v>7.5507237347999991</c:v>
                </c:pt>
                <c:pt idx="78">
                  <c:v>7.5900748831999989</c:v>
                </c:pt>
                <c:pt idx="79">
                  <c:v>7.6294260315999987</c:v>
                </c:pt>
                <c:pt idx="80">
                  <c:v>7.6687771799999993</c:v>
                </c:pt>
                <c:pt idx="81">
                  <c:v>7.7081283283999991</c:v>
                </c:pt>
                <c:pt idx="82">
                  <c:v>7.7474794767999988</c:v>
                </c:pt>
                <c:pt idx="83">
                  <c:v>7.7868306251999986</c:v>
                </c:pt>
                <c:pt idx="84">
                  <c:v>7.8261817735999983</c:v>
                </c:pt>
                <c:pt idx="85">
                  <c:v>7.8655329219999999</c:v>
                </c:pt>
                <c:pt idx="86">
                  <c:v>7.9010635509</c:v>
                </c:pt>
                <c:pt idx="87">
                  <c:v>7.9365941798000001</c:v>
                </c:pt>
                <c:pt idx="88">
                  <c:v>7.9721248087000003</c:v>
                </c:pt>
                <c:pt idx="89">
                  <c:v>8.0076554376000004</c:v>
                </c:pt>
                <c:pt idx="90">
                  <c:v>8.0431860664999988</c:v>
                </c:pt>
                <c:pt idx="91">
                  <c:v>8.0787166953999989</c:v>
                </c:pt>
                <c:pt idx="92">
                  <c:v>8.1142473242999991</c:v>
                </c:pt>
                <c:pt idx="93">
                  <c:v>8.1497779531999992</c:v>
                </c:pt>
                <c:pt idx="94">
                  <c:v>8.1853085820999993</c:v>
                </c:pt>
                <c:pt idx="95">
                  <c:v>8.2208392109999995</c:v>
                </c:pt>
                <c:pt idx="96">
                  <c:v>8.2529748383000001</c:v>
                </c:pt>
                <c:pt idx="97">
                  <c:v>8.2851104656000008</c:v>
                </c:pt>
                <c:pt idx="98">
                  <c:v>8.3172460929000014</c:v>
                </c:pt>
                <c:pt idx="99">
                  <c:v>8.349381720200002</c:v>
                </c:pt>
                <c:pt idx="100">
                  <c:v>8.3815173475000009</c:v>
                </c:pt>
                <c:pt idx="101">
                  <c:v>8.4136529748000015</c:v>
                </c:pt>
                <c:pt idx="102">
                  <c:v>8.4457886021000022</c:v>
                </c:pt>
                <c:pt idx="103">
                  <c:v>8.4779242294000028</c:v>
                </c:pt>
                <c:pt idx="104">
                  <c:v>8.5100598567000034</c:v>
                </c:pt>
                <c:pt idx="105">
                  <c:v>8.5421954840000005</c:v>
                </c:pt>
                <c:pt idx="106">
                  <c:v>8.5713244979000009</c:v>
                </c:pt>
                <c:pt idx="107">
                  <c:v>8.6004535118000014</c:v>
                </c:pt>
                <c:pt idx="108">
                  <c:v>8.6295825257000018</c:v>
                </c:pt>
                <c:pt idx="109">
                  <c:v>8.6587115396000023</c:v>
                </c:pt>
                <c:pt idx="110">
                  <c:v>8.6878405534999992</c:v>
                </c:pt>
                <c:pt idx="111">
                  <c:v>8.7169695673999996</c:v>
                </c:pt>
                <c:pt idx="112">
                  <c:v>8.7460985813000001</c:v>
                </c:pt>
                <c:pt idx="113">
                  <c:v>8.7752275952000005</c:v>
                </c:pt>
                <c:pt idx="114">
                  <c:v>8.804356609100001</c:v>
                </c:pt>
                <c:pt idx="115">
                  <c:v>8.8334856229999996</c:v>
                </c:pt>
                <c:pt idx="116">
                  <c:v>8.8599616315999992</c:v>
                </c:pt>
                <c:pt idx="117">
                  <c:v>8.8864376401999987</c:v>
                </c:pt>
                <c:pt idx="118">
                  <c:v>8.9129136487999983</c:v>
                </c:pt>
                <c:pt idx="119">
                  <c:v>8.9393896573999978</c:v>
                </c:pt>
                <c:pt idx="120">
                  <c:v>8.9658656659999991</c:v>
                </c:pt>
                <c:pt idx="121">
                  <c:v>8.9923416745999987</c:v>
                </c:pt>
                <c:pt idx="122">
                  <c:v>9.0188176831999982</c:v>
                </c:pt>
                <c:pt idx="123">
                  <c:v>9.0452936917999978</c:v>
                </c:pt>
                <c:pt idx="124">
                  <c:v>9.0717697003999973</c:v>
                </c:pt>
                <c:pt idx="125">
                  <c:v>9.0982457090000004</c:v>
                </c:pt>
                <c:pt idx="126">
                  <c:v>9.1223899054000004</c:v>
                </c:pt>
                <c:pt idx="127">
                  <c:v>9.1465341018000004</c:v>
                </c:pt>
                <c:pt idx="128">
                  <c:v>9.1706782982000004</c:v>
                </c:pt>
                <c:pt idx="129">
                  <c:v>9.1948224946000003</c:v>
                </c:pt>
                <c:pt idx="130">
                  <c:v>9.2189666910000003</c:v>
                </c:pt>
                <c:pt idx="131">
                  <c:v>9.2431108874000003</c:v>
                </c:pt>
                <c:pt idx="132">
                  <c:v>9.2672550838000003</c:v>
                </c:pt>
                <c:pt idx="133">
                  <c:v>9.2913992802000003</c:v>
                </c:pt>
                <c:pt idx="134">
                  <c:v>9.3155434766000003</c:v>
                </c:pt>
                <c:pt idx="135">
                  <c:v>9.3396876730000002</c:v>
                </c:pt>
                <c:pt idx="136">
                  <c:v>9.3617911425999996</c:v>
                </c:pt>
                <c:pt idx="137">
                  <c:v>9.3838946121999989</c:v>
                </c:pt>
                <c:pt idx="138">
                  <c:v>9.4059980817999982</c:v>
                </c:pt>
                <c:pt idx="139">
                  <c:v>9.4281015513999975</c:v>
                </c:pt>
                <c:pt idx="140">
                  <c:v>9.4502050210000004</c:v>
                </c:pt>
                <c:pt idx="141">
                  <c:v>9.4723084905999997</c:v>
                </c:pt>
                <c:pt idx="142">
                  <c:v>9.494411960199999</c:v>
                </c:pt>
                <c:pt idx="143">
                  <c:v>9.5165154297999983</c:v>
                </c:pt>
                <c:pt idx="144">
                  <c:v>9.5386188993999976</c:v>
                </c:pt>
                <c:pt idx="145">
                  <c:v>9.5607223690000005</c:v>
                </c:pt>
                <c:pt idx="146">
                  <c:v>9.5810483071999997</c:v>
                </c:pt>
                <c:pt idx="147">
                  <c:v>9.6013742453999988</c:v>
                </c:pt>
                <c:pt idx="148">
                  <c:v>9.621700183599998</c:v>
                </c:pt>
                <c:pt idx="149">
                  <c:v>9.6420261217999972</c:v>
                </c:pt>
                <c:pt idx="150">
                  <c:v>9.6623520599999999</c:v>
                </c:pt>
                <c:pt idx="151">
                  <c:v>9.6826779981999991</c:v>
                </c:pt>
                <c:pt idx="152">
                  <c:v>9.7030039363999983</c:v>
                </c:pt>
                <c:pt idx="153">
                  <c:v>9.7233298745999974</c:v>
                </c:pt>
                <c:pt idx="154">
                  <c:v>9.7436558127999966</c:v>
                </c:pt>
                <c:pt idx="155">
                  <c:v>9.7639817509999993</c:v>
                </c:pt>
                <c:pt idx="156">
                  <c:v>9.7827675756999994</c:v>
                </c:pt>
                <c:pt idx="157">
                  <c:v>9.8015534003999996</c:v>
                </c:pt>
                <c:pt idx="158">
                  <c:v>9.8203392250999997</c:v>
                </c:pt>
                <c:pt idx="159">
                  <c:v>9.8391250497999998</c:v>
                </c:pt>
                <c:pt idx="160">
                  <c:v>9.8579108744999999</c:v>
                </c:pt>
                <c:pt idx="161">
                  <c:v>9.8766966992</c:v>
                </c:pt>
                <c:pt idx="162">
                  <c:v>9.8954825239000002</c:v>
                </c:pt>
                <c:pt idx="163">
                  <c:v>9.9142683486000003</c:v>
                </c:pt>
                <c:pt idx="164">
                  <c:v>9.9330541733000004</c:v>
                </c:pt>
                <c:pt idx="165">
                  <c:v>9.9518399980000005</c:v>
                </c:pt>
                <c:pt idx="166">
                  <c:v>9.9692993502</c:v>
                </c:pt>
                <c:pt idx="167">
                  <c:v>9.9867587023999995</c:v>
                </c:pt>
                <c:pt idx="168">
                  <c:v>10.004218054599999</c:v>
                </c:pt>
                <c:pt idx="169">
                  <c:v>10.021677406799999</c:v>
                </c:pt>
                <c:pt idx="170">
                  <c:v>10.039136759000002</c:v>
                </c:pt>
                <c:pt idx="171">
                  <c:v>10.056596111200001</c:v>
                </c:pt>
                <c:pt idx="172">
                  <c:v>10.074055463400001</c:v>
                </c:pt>
                <c:pt idx="173">
                  <c:v>10.0915148156</c:v>
                </c:pt>
                <c:pt idx="174">
                  <c:v>10.1089741678</c:v>
                </c:pt>
                <c:pt idx="175">
                  <c:v>10.126433520000001</c:v>
                </c:pt>
                <c:pt idx="176">
                  <c:v>10.142758150000001</c:v>
                </c:pt>
                <c:pt idx="177">
                  <c:v>10.15908278</c:v>
                </c:pt>
                <c:pt idx="178">
                  <c:v>10.17540741</c:v>
                </c:pt>
                <c:pt idx="179">
                  <c:v>10.19173204</c:v>
                </c:pt>
                <c:pt idx="180">
                  <c:v>10.208056670000001</c:v>
                </c:pt>
                <c:pt idx="181">
                  <c:v>10.224381300000001</c:v>
                </c:pt>
                <c:pt idx="182">
                  <c:v>10.240705930000001</c:v>
                </c:pt>
                <c:pt idx="183">
                  <c:v>10.25703056</c:v>
                </c:pt>
                <c:pt idx="184">
                  <c:v>10.27335519</c:v>
                </c:pt>
                <c:pt idx="185">
                  <c:v>10.28967982</c:v>
                </c:pt>
                <c:pt idx="186">
                  <c:v>10.305041362000001</c:v>
                </c:pt>
                <c:pt idx="187">
                  <c:v>10.320402904000002</c:v>
                </c:pt>
                <c:pt idx="188">
                  <c:v>10.335764446000002</c:v>
                </c:pt>
                <c:pt idx="189">
                  <c:v>10.351125988000003</c:v>
                </c:pt>
                <c:pt idx="190">
                  <c:v>10.366487530000001</c:v>
                </c:pt>
                <c:pt idx="191">
                  <c:v>10.381849072</c:v>
                </c:pt>
                <c:pt idx="192">
                  <c:v>10.397210613999999</c:v>
                </c:pt>
                <c:pt idx="193">
                  <c:v>10.412572155999998</c:v>
                </c:pt>
                <c:pt idx="194">
                  <c:v>10.427933697999997</c:v>
                </c:pt>
                <c:pt idx="195">
                  <c:v>10.443295239999999</c:v>
                </c:pt>
                <c:pt idx="196">
                  <c:v>10.457846870999999</c:v>
                </c:pt>
                <c:pt idx="197">
                  <c:v>10.472398501999999</c:v>
                </c:pt>
                <c:pt idx="198">
                  <c:v>10.486950132999999</c:v>
                </c:pt>
                <c:pt idx="199">
                  <c:v>10.501501763999999</c:v>
                </c:pt>
                <c:pt idx="200">
                  <c:v>10.516053395</c:v>
                </c:pt>
                <c:pt idx="201">
                  <c:v>10.530605026</c:v>
                </c:pt>
                <c:pt idx="202">
                  <c:v>10.545156657</c:v>
                </c:pt>
                <c:pt idx="203">
                  <c:v>10.559708287999999</c:v>
                </c:pt>
                <c:pt idx="204">
                  <c:v>10.574259918999999</c:v>
                </c:pt>
                <c:pt idx="205">
                  <c:v>10.588811550000001</c:v>
                </c:pt>
                <c:pt idx="206">
                  <c:v>10.602689551000001</c:v>
                </c:pt>
                <c:pt idx="207">
                  <c:v>10.616567552000001</c:v>
                </c:pt>
                <c:pt idx="208">
                  <c:v>10.630445553000001</c:v>
                </c:pt>
                <c:pt idx="209">
                  <c:v>10.644323554000001</c:v>
                </c:pt>
                <c:pt idx="210">
                  <c:v>10.658201555000002</c:v>
                </c:pt>
                <c:pt idx="211">
                  <c:v>10.672079556000002</c:v>
                </c:pt>
                <c:pt idx="212">
                  <c:v>10.685957557000002</c:v>
                </c:pt>
                <c:pt idx="213">
                  <c:v>10.699835558000002</c:v>
                </c:pt>
                <c:pt idx="214">
                  <c:v>10.713713559000002</c:v>
                </c:pt>
                <c:pt idx="215">
                  <c:v>10.72759156</c:v>
                </c:pt>
                <c:pt idx="216">
                  <c:v>10.740916757000001</c:v>
                </c:pt>
                <c:pt idx="217">
                  <c:v>10.754241954000001</c:v>
                </c:pt>
                <c:pt idx="218">
                  <c:v>10.767567151000002</c:v>
                </c:pt>
                <c:pt idx="219">
                  <c:v>10.780892348000002</c:v>
                </c:pt>
                <c:pt idx="220">
                  <c:v>10.794217545</c:v>
                </c:pt>
                <c:pt idx="221">
                  <c:v>10.807542742000001</c:v>
                </c:pt>
                <c:pt idx="222">
                  <c:v>10.820867939000001</c:v>
                </c:pt>
                <c:pt idx="223">
                  <c:v>10.834193136000001</c:v>
                </c:pt>
                <c:pt idx="224">
                  <c:v>10.847518333000002</c:v>
                </c:pt>
                <c:pt idx="225">
                  <c:v>10.86084353</c:v>
                </c:pt>
                <c:pt idx="226">
                  <c:v>10.873722653</c:v>
                </c:pt>
                <c:pt idx="227">
                  <c:v>10.886601775999999</c:v>
                </c:pt>
                <c:pt idx="228">
                  <c:v>10.899480898999999</c:v>
                </c:pt>
                <c:pt idx="229">
                  <c:v>10.912360021999998</c:v>
                </c:pt>
                <c:pt idx="230">
                  <c:v>10.925239144999999</c:v>
                </c:pt>
                <c:pt idx="231">
                  <c:v>10.938118267999998</c:v>
                </c:pt>
                <c:pt idx="232">
                  <c:v>10.950997390999998</c:v>
                </c:pt>
                <c:pt idx="233">
                  <c:v>10.963876513999997</c:v>
                </c:pt>
                <c:pt idx="234">
                  <c:v>10.976755636999997</c:v>
                </c:pt>
                <c:pt idx="235">
                  <c:v>10.98963476</c:v>
                </c:pt>
                <c:pt idx="236">
                  <c:v>11.002161689999999</c:v>
                </c:pt>
                <c:pt idx="237">
                  <c:v>11.014688619999999</c:v>
                </c:pt>
                <c:pt idx="238">
                  <c:v>11.027215549999999</c:v>
                </c:pt>
                <c:pt idx="239">
                  <c:v>11.039742479999999</c:v>
                </c:pt>
                <c:pt idx="240">
                  <c:v>11.052269410000001</c:v>
                </c:pt>
                <c:pt idx="241">
                  <c:v>11.064796340000001</c:v>
                </c:pt>
                <c:pt idx="242">
                  <c:v>11.077323270000001</c:v>
                </c:pt>
                <c:pt idx="243">
                  <c:v>11.089850200000001</c:v>
                </c:pt>
                <c:pt idx="244">
                  <c:v>11.102377130000001</c:v>
                </c:pt>
                <c:pt idx="245">
                  <c:v>11.114904060000001</c:v>
                </c:pt>
                <c:pt idx="246">
                  <c:v>11.127160995000001</c:v>
                </c:pt>
                <c:pt idx="247">
                  <c:v>11.13941793</c:v>
                </c:pt>
                <c:pt idx="248">
                  <c:v>11.151674865</c:v>
                </c:pt>
                <c:pt idx="249">
                  <c:v>11.1639318</c:v>
                </c:pt>
                <c:pt idx="250">
                  <c:v>11.176188735</c:v>
                </c:pt>
                <c:pt idx="251">
                  <c:v>11.18844567</c:v>
                </c:pt>
                <c:pt idx="252">
                  <c:v>11.200702605</c:v>
                </c:pt>
                <c:pt idx="253">
                  <c:v>11.21295954</c:v>
                </c:pt>
                <c:pt idx="254">
                  <c:v>11.225216475</c:v>
                </c:pt>
                <c:pt idx="255">
                  <c:v>11.23747341</c:v>
                </c:pt>
                <c:pt idx="256">
                  <c:v>11.249531944999999</c:v>
                </c:pt>
                <c:pt idx="257">
                  <c:v>11.261590479999999</c:v>
                </c:pt>
                <c:pt idx="258">
                  <c:v>11.273649014999998</c:v>
                </c:pt>
                <c:pt idx="259">
                  <c:v>11.285707549999998</c:v>
                </c:pt>
                <c:pt idx="260">
                  <c:v>11.297766084999999</c:v>
                </c:pt>
                <c:pt idx="261">
                  <c:v>11.309824619999999</c:v>
                </c:pt>
                <c:pt idx="262">
                  <c:v>11.321883154999998</c:v>
                </c:pt>
                <c:pt idx="263">
                  <c:v>11.333941689999998</c:v>
                </c:pt>
                <c:pt idx="264">
                  <c:v>11.346000224999997</c:v>
                </c:pt>
                <c:pt idx="265">
                  <c:v>11.35805876</c:v>
                </c:pt>
                <c:pt idx="266">
                  <c:v>11.369980878</c:v>
                </c:pt>
                <c:pt idx="267">
                  <c:v>11.381902995999999</c:v>
                </c:pt>
                <c:pt idx="268">
                  <c:v>11.393825113999998</c:v>
                </c:pt>
                <c:pt idx="269">
                  <c:v>11.405747231999998</c:v>
                </c:pt>
                <c:pt idx="270">
                  <c:v>11.417669350000001</c:v>
                </c:pt>
                <c:pt idx="271">
                  <c:v>11.429591468</c:v>
                </c:pt>
                <c:pt idx="272">
                  <c:v>11.441513585999999</c:v>
                </c:pt>
                <c:pt idx="273">
                  <c:v>11.453435703999999</c:v>
                </c:pt>
                <c:pt idx="274">
                  <c:v>11.465357821999998</c:v>
                </c:pt>
                <c:pt idx="275">
                  <c:v>11.477279940000001</c:v>
                </c:pt>
                <c:pt idx="276">
                  <c:v>11.489118940000001</c:v>
                </c:pt>
                <c:pt idx="277">
                  <c:v>11.500957940000001</c:v>
                </c:pt>
                <c:pt idx="278">
                  <c:v>11.512796940000001</c:v>
                </c:pt>
                <c:pt idx="279">
                  <c:v>11.524635940000001</c:v>
                </c:pt>
                <c:pt idx="280">
                  <c:v>11.536474940000002</c:v>
                </c:pt>
                <c:pt idx="281">
                  <c:v>11.548313940000002</c:v>
                </c:pt>
                <c:pt idx="282">
                  <c:v>11.560152940000002</c:v>
                </c:pt>
                <c:pt idx="283">
                  <c:v>11.571991940000002</c:v>
                </c:pt>
                <c:pt idx="284">
                  <c:v>11.583830940000002</c:v>
                </c:pt>
                <c:pt idx="285">
                  <c:v>11.595669940000001</c:v>
                </c:pt>
                <c:pt idx="286">
                  <c:v>11.607471286000001</c:v>
                </c:pt>
                <c:pt idx="287">
                  <c:v>11.619272632000001</c:v>
                </c:pt>
                <c:pt idx="288">
                  <c:v>11.631073978000002</c:v>
                </c:pt>
                <c:pt idx="289">
                  <c:v>11.642875324000002</c:v>
                </c:pt>
                <c:pt idx="290">
                  <c:v>11.654676670000001</c:v>
                </c:pt>
                <c:pt idx="291">
                  <c:v>11.666478016000001</c:v>
                </c:pt>
                <c:pt idx="292">
                  <c:v>11.678279362000001</c:v>
                </c:pt>
                <c:pt idx="293">
                  <c:v>11.690080708000002</c:v>
                </c:pt>
                <c:pt idx="294">
                  <c:v>11.701882054000002</c:v>
                </c:pt>
                <c:pt idx="295">
                  <c:v>11.713683400000001</c:v>
                </c:pt>
                <c:pt idx="296">
                  <c:v>11.72548551</c:v>
                </c:pt>
                <c:pt idx="297">
                  <c:v>11.73728762</c:v>
                </c:pt>
                <c:pt idx="298">
                  <c:v>11.74908973</c:v>
                </c:pt>
                <c:pt idx="299">
                  <c:v>11.760891839999999</c:v>
                </c:pt>
                <c:pt idx="300">
                  <c:v>11.772693950000001</c:v>
                </c:pt>
                <c:pt idx="301">
                  <c:v>11.78449606</c:v>
                </c:pt>
                <c:pt idx="302">
                  <c:v>11.79629817</c:v>
                </c:pt>
                <c:pt idx="303">
                  <c:v>11.80810028</c:v>
                </c:pt>
                <c:pt idx="304">
                  <c:v>11.819902389999999</c:v>
                </c:pt>
                <c:pt idx="305">
                  <c:v>11.831704500000001</c:v>
                </c:pt>
                <c:pt idx="306">
                  <c:v>11.843539485000001</c:v>
                </c:pt>
                <c:pt idx="307">
                  <c:v>11.855374470000001</c:v>
                </c:pt>
                <c:pt idx="308">
                  <c:v>11.867209455000001</c:v>
                </c:pt>
                <c:pt idx="309">
                  <c:v>11.879044440000001</c:v>
                </c:pt>
                <c:pt idx="310">
                  <c:v>11.890879425000001</c:v>
                </c:pt>
                <c:pt idx="311">
                  <c:v>11.902714410000002</c:v>
                </c:pt>
                <c:pt idx="312">
                  <c:v>11.914549395000002</c:v>
                </c:pt>
                <c:pt idx="313">
                  <c:v>11.926384380000002</c:v>
                </c:pt>
                <c:pt idx="314">
                  <c:v>11.938219365000002</c:v>
                </c:pt>
                <c:pt idx="315">
                  <c:v>11.95005435</c:v>
                </c:pt>
                <c:pt idx="316">
                  <c:v>11.961948659000001</c:v>
                </c:pt>
                <c:pt idx="317">
                  <c:v>11.973842968000001</c:v>
                </c:pt>
                <c:pt idx="318">
                  <c:v>11.985737277000002</c:v>
                </c:pt>
                <c:pt idx="319">
                  <c:v>11.997631586000002</c:v>
                </c:pt>
                <c:pt idx="320">
                  <c:v>12.009525894999999</c:v>
                </c:pt>
                <c:pt idx="321">
                  <c:v>12.021420204</c:v>
                </c:pt>
                <c:pt idx="322">
                  <c:v>12.033314513000001</c:v>
                </c:pt>
                <c:pt idx="323">
                  <c:v>12.045208822000001</c:v>
                </c:pt>
                <c:pt idx="324">
                  <c:v>12.057103131000002</c:v>
                </c:pt>
                <c:pt idx="325">
                  <c:v>12.06899744</c:v>
                </c:pt>
                <c:pt idx="326">
                  <c:v>12.080972531</c:v>
                </c:pt>
                <c:pt idx="327">
                  <c:v>12.092947622000001</c:v>
                </c:pt>
                <c:pt idx="328">
                  <c:v>12.104922713000001</c:v>
                </c:pt>
                <c:pt idx="329">
                  <c:v>12.116897804000001</c:v>
                </c:pt>
                <c:pt idx="330">
                  <c:v>12.128872895000001</c:v>
                </c:pt>
                <c:pt idx="331">
                  <c:v>12.140847986000001</c:v>
                </c:pt>
                <c:pt idx="332">
                  <c:v>12.152823077000001</c:v>
                </c:pt>
                <c:pt idx="333">
                  <c:v>12.164798168000001</c:v>
                </c:pt>
                <c:pt idx="334">
                  <c:v>12.176773259000001</c:v>
                </c:pt>
                <c:pt idx="335">
                  <c:v>12.188748349999999</c:v>
                </c:pt>
                <c:pt idx="336">
                  <c:v>12.200821238</c:v>
                </c:pt>
                <c:pt idx="337">
                  <c:v>12.212894126</c:v>
                </c:pt>
                <c:pt idx="338">
                  <c:v>12.224967014000001</c:v>
                </c:pt>
                <c:pt idx="339">
                  <c:v>12.237039902000001</c:v>
                </c:pt>
                <c:pt idx="340">
                  <c:v>12.24911279</c:v>
                </c:pt>
                <c:pt idx="341">
                  <c:v>12.261185678</c:v>
                </c:pt>
                <c:pt idx="342">
                  <c:v>12.273258566000001</c:v>
                </c:pt>
                <c:pt idx="343">
                  <c:v>12.285331454000001</c:v>
                </c:pt>
                <c:pt idx="344">
                  <c:v>12.297404342000002</c:v>
                </c:pt>
                <c:pt idx="345">
                  <c:v>12.309477230000001</c:v>
                </c:pt>
                <c:pt idx="346">
                  <c:v>12.321661028000001</c:v>
                </c:pt>
                <c:pt idx="347">
                  <c:v>12.333844826000002</c:v>
                </c:pt>
                <c:pt idx="348">
                  <c:v>12.346028624000002</c:v>
                </c:pt>
                <c:pt idx="349">
                  <c:v>12.358212422000003</c:v>
                </c:pt>
                <c:pt idx="350">
                  <c:v>12.37039622</c:v>
                </c:pt>
                <c:pt idx="351">
                  <c:v>12.382580018000001</c:v>
                </c:pt>
                <c:pt idx="352">
                  <c:v>12.394763816000001</c:v>
                </c:pt>
                <c:pt idx="353">
                  <c:v>12.406947614000002</c:v>
                </c:pt>
                <c:pt idx="354">
                  <c:v>12.419131412000002</c:v>
                </c:pt>
                <c:pt idx="355">
                  <c:v>12.431315209999999</c:v>
                </c:pt>
                <c:pt idx="356">
                  <c:v>12.443588523999999</c:v>
                </c:pt>
                <c:pt idx="357">
                  <c:v>12.455861837999999</c:v>
                </c:pt>
                <c:pt idx="358">
                  <c:v>12.468135151999999</c:v>
                </c:pt>
                <c:pt idx="359">
                  <c:v>12.480408465999998</c:v>
                </c:pt>
                <c:pt idx="360">
                  <c:v>12.49268178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4FB-2947-A6D5-3E77183551EA}"/>
            </c:ext>
          </c:extLst>
        </c:ser>
        <c:ser>
          <c:idx val="4"/>
          <c:order val="3"/>
          <c:tx>
            <c:v>Percentil 25</c:v>
          </c:tx>
          <c:spPr>
            <a:ln w="28575" cmpd="sng">
              <a:solidFill>
                <a:srgbClr val="800080">
                  <a:alpha val="100000"/>
                </a:srgbClr>
              </a:solidFill>
            </a:ln>
          </c:spPr>
          <c:marker>
            <c:symbol val="none"/>
          </c:marker>
          <c:cat>
            <c:numRef>
              <c:f>Table!$C$2:$C$362</c:f>
              <c:numCache>
                <c:formatCode>_(* #,##0.0_);_(* \(#,##0.0\);_(* "-"??_);_(@_)</c:formatCode>
                <c:ptCount val="361"/>
                <c:pt idx="0">
                  <c:v>0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1.1000000000000001</c:v>
                </c:pt>
                <c:pt idx="12">
                  <c:v>1.2</c:v>
                </c:pt>
                <c:pt idx="13">
                  <c:v>1.3</c:v>
                </c:pt>
                <c:pt idx="14">
                  <c:v>1.4</c:v>
                </c:pt>
                <c:pt idx="15">
                  <c:v>1.5</c:v>
                </c:pt>
                <c:pt idx="16">
                  <c:v>1.6</c:v>
                </c:pt>
                <c:pt idx="17">
                  <c:v>1.7</c:v>
                </c:pt>
                <c:pt idx="18">
                  <c:v>1.8</c:v>
                </c:pt>
                <c:pt idx="19">
                  <c:v>1.9</c:v>
                </c:pt>
                <c:pt idx="20">
                  <c:v>2</c:v>
                </c:pt>
                <c:pt idx="21">
                  <c:v>2.1</c:v>
                </c:pt>
                <c:pt idx="22">
                  <c:v>2.2000000000000002</c:v>
                </c:pt>
                <c:pt idx="23">
                  <c:v>2.2999999999999998</c:v>
                </c:pt>
                <c:pt idx="24">
                  <c:v>2.4</c:v>
                </c:pt>
                <c:pt idx="25">
                  <c:v>2.5</c:v>
                </c:pt>
                <c:pt idx="26">
                  <c:v>2.6</c:v>
                </c:pt>
                <c:pt idx="27">
                  <c:v>2.7</c:v>
                </c:pt>
                <c:pt idx="28">
                  <c:v>2.8</c:v>
                </c:pt>
                <c:pt idx="29">
                  <c:v>2.9</c:v>
                </c:pt>
                <c:pt idx="30">
                  <c:v>3</c:v>
                </c:pt>
                <c:pt idx="31">
                  <c:v>3.1</c:v>
                </c:pt>
                <c:pt idx="32">
                  <c:v>3.2</c:v>
                </c:pt>
                <c:pt idx="33">
                  <c:v>3.3</c:v>
                </c:pt>
                <c:pt idx="34">
                  <c:v>3.4</c:v>
                </c:pt>
                <c:pt idx="35">
                  <c:v>3.5</c:v>
                </c:pt>
                <c:pt idx="36">
                  <c:v>3.6</c:v>
                </c:pt>
                <c:pt idx="37">
                  <c:v>3.7</c:v>
                </c:pt>
                <c:pt idx="38">
                  <c:v>3.8</c:v>
                </c:pt>
                <c:pt idx="39">
                  <c:v>3.9</c:v>
                </c:pt>
                <c:pt idx="40">
                  <c:v>4</c:v>
                </c:pt>
                <c:pt idx="41">
                  <c:v>4.0999999999999996</c:v>
                </c:pt>
                <c:pt idx="42">
                  <c:v>4.2</c:v>
                </c:pt>
                <c:pt idx="43">
                  <c:v>4.3</c:v>
                </c:pt>
                <c:pt idx="44">
                  <c:v>4.4000000000000004</c:v>
                </c:pt>
                <c:pt idx="45">
                  <c:v>4.5</c:v>
                </c:pt>
                <c:pt idx="46">
                  <c:v>4.5999999999999996</c:v>
                </c:pt>
                <c:pt idx="47">
                  <c:v>4.7</c:v>
                </c:pt>
                <c:pt idx="48">
                  <c:v>4.8</c:v>
                </c:pt>
                <c:pt idx="49">
                  <c:v>4.9000000000000004</c:v>
                </c:pt>
                <c:pt idx="50">
                  <c:v>5</c:v>
                </c:pt>
                <c:pt idx="51">
                  <c:v>5.0999999999999996</c:v>
                </c:pt>
                <c:pt idx="52">
                  <c:v>5.2</c:v>
                </c:pt>
                <c:pt idx="53">
                  <c:v>5.3</c:v>
                </c:pt>
                <c:pt idx="54">
                  <c:v>5.4</c:v>
                </c:pt>
                <c:pt idx="55">
                  <c:v>5.5</c:v>
                </c:pt>
                <c:pt idx="56">
                  <c:v>5.6</c:v>
                </c:pt>
                <c:pt idx="57">
                  <c:v>5.7</c:v>
                </c:pt>
                <c:pt idx="58">
                  <c:v>5.8</c:v>
                </c:pt>
                <c:pt idx="59">
                  <c:v>5.9</c:v>
                </c:pt>
                <c:pt idx="60">
                  <c:v>6</c:v>
                </c:pt>
                <c:pt idx="61">
                  <c:v>6.1</c:v>
                </c:pt>
                <c:pt idx="62">
                  <c:v>6.2</c:v>
                </c:pt>
                <c:pt idx="63">
                  <c:v>6.3</c:v>
                </c:pt>
                <c:pt idx="64">
                  <c:v>6.4</c:v>
                </c:pt>
                <c:pt idx="65">
                  <c:v>6.5</c:v>
                </c:pt>
                <c:pt idx="66">
                  <c:v>6.6</c:v>
                </c:pt>
                <c:pt idx="67">
                  <c:v>6.7</c:v>
                </c:pt>
                <c:pt idx="68">
                  <c:v>6.8</c:v>
                </c:pt>
                <c:pt idx="69">
                  <c:v>6.9</c:v>
                </c:pt>
                <c:pt idx="70">
                  <c:v>7</c:v>
                </c:pt>
                <c:pt idx="71">
                  <c:v>7.1</c:v>
                </c:pt>
                <c:pt idx="72">
                  <c:v>7.2</c:v>
                </c:pt>
                <c:pt idx="73">
                  <c:v>7.3</c:v>
                </c:pt>
                <c:pt idx="74">
                  <c:v>7.4</c:v>
                </c:pt>
                <c:pt idx="75">
                  <c:v>7.5</c:v>
                </c:pt>
                <c:pt idx="76">
                  <c:v>7.6</c:v>
                </c:pt>
                <c:pt idx="77">
                  <c:v>7.7</c:v>
                </c:pt>
                <c:pt idx="78">
                  <c:v>7.8</c:v>
                </c:pt>
                <c:pt idx="79">
                  <c:v>7.9</c:v>
                </c:pt>
                <c:pt idx="80">
                  <c:v>8</c:v>
                </c:pt>
                <c:pt idx="81">
                  <c:v>8.1</c:v>
                </c:pt>
                <c:pt idx="82">
                  <c:v>8.1999999999999993</c:v>
                </c:pt>
                <c:pt idx="83">
                  <c:v>8.3000000000000007</c:v>
                </c:pt>
                <c:pt idx="84">
                  <c:v>8.4</c:v>
                </c:pt>
                <c:pt idx="85">
                  <c:v>8.5</c:v>
                </c:pt>
                <c:pt idx="86">
                  <c:v>8.6</c:v>
                </c:pt>
                <c:pt idx="87">
                  <c:v>8.6999999999999993</c:v>
                </c:pt>
                <c:pt idx="88">
                  <c:v>8.8000000000000007</c:v>
                </c:pt>
                <c:pt idx="89">
                  <c:v>8.9</c:v>
                </c:pt>
                <c:pt idx="90">
                  <c:v>9</c:v>
                </c:pt>
                <c:pt idx="91">
                  <c:v>9.1</c:v>
                </c:pt>
                <c:pt idx="92">
                  <c:v>9.1999999999999993</c:v>
                </c:pt>
                <c:pt idx="93">
                  <c:v>9.3000000000000007</c:v>
                </c:pt>
                <c:pt idx="94">
                  <c:v>9.4</c:v>
                </c:pt>
                <c:pt idx="95">
                  <c:v>9.5</c:v>
                </c:pt>
                <c:pt idx="96">
                  <c:v>9.6</c:v>
                </c:pt>
                <c:pt idx="97">
                  <c:v>9.6999999999999993</c:v>
                </c:pt>
                <c:pt idx="98">
                  <c:v>9.8000000000000007</c:v>
                </c:pt>
                <c:pt idx="99">
                  <c:v>9.9</c:v>
                </c:pt>
                <c:pt idx="100">
                  <c:v>10</c:v>
                </c:pt>
                <c:pt idx="101">
                  <c:v>10.1</c:v>
                </c:pt>
                <c:pt idx="102">
                  <c:v>10.199999999999999</c:v>
                </c:pt>
                <c:pt idx="103">
                  <c:v>10.3</c:v>
                </c:pt>
                <c:pt idx="104">
                  <c:v>10.4</c:v>
                </c:pt>
                <c:pt idx="105">
                  <c:v>10.5</c:v>
                </c:pt>
                <c:pt idx="106">
                  <c:v>10.6</c:v>
                </c:pt>
                <c:pt idx="107">
                  <c:v>10.7</c:v>
                </c:pt>
                <c:pt idx="108">
                  <c:v>10.8</c:v>
                </c:pt>
                <c:pt idx="109">
                  <c:v>10.9</c:v>
                </c:pt>
                <c:pt idx="110">
                  <c:v>11</c:v>
                </c:pt>
                <c:pt idx="111">
                  <c:v>11.1</c:v>
                </c:pt>
                <c:pt idx="112">
                  <c:v>11.2</c:v>
                </c:pt>
                <c:pt idx="113">
                  <c:v>11.3</c:v>
                </c:pt>
                <c:pt idx="114">
                  <c:v>11.4</c:v>
                </c:pt>
                <c:pt idx="115">
                  <c:v>11.5</c:v>
                </c:pt>
                <c:pt idx="116">
                  <c:v>11.6</c:v>
                </c:pt>
                <c:pt idx="117">
                  <c:v>11.7</c:v>
                </c:pt>
                <c:pt idx="118">
                  <c:v>11.8</c:v>
                </c:pt>
                <c:pt idx="119">
                  <c:v>11.9</c:v>
                </c:pt>
                <c:pt idx="120">
                  <c:v>12</c:v>
                </c:pt>
                <c:pt idx="121">
                  <c:v>12.1</c:v>
                </c:pt>
                <c:pt idx="122">
                  <c:v>12.2</c:v>
                </c:pt>
                <c:pt idx="123">
                  <c:v>12.3</c:v>
                </c:pt>
                <c:pt idx="124">
                  <c:v>12.4</c:v>
                </c:pt>
                <c:pt idx="125">
                  <c:v>12.5</c:v>
                </c:pt>
                <c:pt idx="126">
                  <c:v>12.6</c:v>
                </c:pt>
                <c:pt idx="127">
                  <c:v>12.7</c:v>
                </c:pt>
                <c:pt idx="128">
                  <c:v>12.8</c:v>
                </c:pt>
                <c:pt idx="129">
                  <c:v>12.9</c:v>
                </c:pt>
                <c:pt idx="130">
                  <c:v>13</c:v>
                </c:pt>
                <c:pt idx="131">
                  <c:v>13.1</c:v>
                </c:pt>
                <c:pt idx="132">
                  <c:v>13.2</c:v>
                </c:pt>
                <c:pt idx="133">
                  <c:v>13.3</c:v>
                </c:pt>
                <c:pt idx="134">
                  <c:v>13.4</c:v>
                </c:pt>
                <c:pt idx="135">
                  <c:v>13.5</c:v>
                </c:pt>
                <c:pt idx="136">
                  <c:v>13.6</c:v>
                </c:pt>
                <c:pt idx="137">
                  <c:v>13.7</c:v>
                </c:pt>
                <c:pt idx="138">
                  <c:v>13.8</c:v>
                </c:pt>
                <c:pt idx="139">
                  <c:v>13.9</c:v>
                </c:pt>
                <c:pt idx="140">
                  <c:v>14</c:v>
                </c:pt>
                <c:pt idx="141">
                  <c:v>14.1</c:v>
                </c:pt>
                <c:pt idx="142">
                  <c:v>14.2</c:v>
                </c:pt>
                <c:pt idx="143">
                  <c:v>14.3</c:v>
                </c:pt>
                <c:pt idx="144">
                  <c:v>14.4</c:v>
                </c:pt>
                <c:pt idx="145">
                  <c:v>14.5</c:v>
                </c:pt>
                <c:pt idx="146">
                  <c:v>14.6</c:v>
                </c:pt>
                <c:pt idx="147">
                  <c:v>14.7</c:v>
                </c:pt>
                <c:pt idx="148">
                  <c:v>14.8</c:v>
                </c:pt>
                <c:pt idx="149">
                  <c:v>14.9</c:v>
                </c:pt>
                <c:pt idx="150">
                  <c:v>15</c:v>
                </c:pt>
                <c:pt idx="151">
                  <c:v>15.1</c:v>
                </c:pt>
                <c:pt idx="152">
                  <c:v>15.2</c:v>
                </c:pt>
                <c:pt idx="153">
                  <c:v>15.3</c:v>
                </c:pt>
                <c:pt idx="154">
                  <c:v>15.4</c:v>
                </c:pt>
                <c:pt idx="155">
                  <c:v>15.5</c:v>
                </c:pt>
                <c:pt idx="156">
                  <c:v>15.6</c:v>
                </c:pt>
                <c:pt idx="157">
                  <c:v>15.7</c:v>
                </c:pt>
                <c:pt idx="158">
                  <c:v>15.8</c:v>
                </c:pt>
                <c:pt idx="159">
                  <c:v>15.9</c:v>
                </c:pt>
                <c:pt idx="160">
                  <c:v>16</c:v>
                </c:pt>
                <c:pt idx="161">
                  <c:v>16.100000000000001</c:v>
                </c:pt>
                <c:pt idx="162">
                  <c:v>16.2</c:v>
                </c:pt>
                <c:pt idx="163">
                  <c:v>16.3</c:v>
                </c:pt>
                <c:pt idx="164">
                  <c:v>16.399999999999999</c:v>
                </c:pt>
                <c:pt idx="165">
                  <c:v>16.5</c:v>
                </c:pt>
                <c:pt idx="166">
                  <c:v>16.600000000000001</c:v>
                </c:pt>
                <c:pt idx="167">
                  <c:v>16.7</c:v>
                </c:pt>
                <c:pt idx="168">
                  <c:v>16.8</c:v>
                </c:pt>
                <c:pt idx="169">
                  <c:v>16.899999999999999</c:v>
                </c:pt>
                <c:pt idx="170">
                  <c:v>17</c:v>
                </c:pt>
                <c:pt idx="171">
                  <c:v>17.100000000000001</c:v>
                </c:pt>
                <c:pt idx="172">
                  <c:v>17.2</c:v>
                </c:pt>
                <c:pt idx="173">
                  <c:v>17.3</c:v>
                </c:pt>
                <c:pt idx="174">
                  <c:v>17.399999999999999</c:v>
                </c:pt>
                <c:pt idx="175">
                  <c:v>17.5</c:v>
                </c:pt>
                <c:pt idx="176">
                  <c:v>17.600000000000001</c:v>
                </c:pt>
                <c:pt idx="177">
                  <c:v>17.7</c:v>
                </c:pt>
                <c:pt idx="178">
                  <c:v>17.8</c:v>
                </c:pt>
                <c:pt idx="179">
                  <c:v>17.899999999999999</c:v>
                </c:pt>
                <c:pt idx="180">
                  <c:v>18</c:v>
                </c:pt>
                <c:pt idx="181">
                  <c:v>18.100000000000001</c:v>
                </c:pt>
                <c:pt idx="182">
                  <c:v>18.2</c:v>
                </c:pt>
                <c:pt idx="183">
                  <c:v>18.3</c:v>
                </c:pt>
                <c:pt idx="184">
                  <c:v>18.399999999999999</c:v>
                </c:pt>
                <c:pt idx="185">
                  <c:v>18.5</c:v>
                </c:pt>
                <c:pt idx="186">
                  <c:v>18.600000000000001</c:v>
                </c:pt>
                <c:pt idx="187">
                  <c:v>18.7</c:v>
                </c:pt>
                <c:pt idx="188">
                  <c:v>18.8</c:v>
                </c:pt>
                <c:pt idx="189">
                  <c:v>18.899999999999999</c:v>
                </c:pt>
                <c:pt idx="190">
                  <c:v>19</c:v>
                </c:pt>
                <c:pt idx="191">
                  <c:v>19.100000000000001</c:v>
                </c:pt>
                <c:pt idx="192">
                  <c:v>19.2</c:v>
                </c:pt>
                <c:pt idx="193">
                  <c:v>19.3</c:v>
                </c:pt>
                <c:pt idx="194">
                  <c:v>19.399999999999999</c:v>
                </c:pt>
                <c:pt idx="195">
                  <c:v>19.5</c:v>
                </c:pt>
                <c:pt idx="196">
                  <c:v>19.600000000000001</c:v>
                </c:pt>
                <c:pt idx="197">
                  <c:v>19.7</c:v>
                </c:pt>
                <c:pt idx="198">
                  <c:v>19.8</c:v>
                </c:pt>
                <c:pt idx="199">
                  <c:v>19.899999999999999</c:v>
                </c:pt>
                <c:pt idx="200">
                  <c:v>20</c:v>
                </c:pt>
                <c:pt idx="201">
                  <c:v>20.100000000000001</c:v>
                </c:pt>
                <c:pt idx="202">
                  <c:v>20.2</c:v>
                </c:pt>
                <c:pt idx="203">
                  <c:v>20.3</c:v>
                </c:pt>
                <c:pt idx="204">
                  <c:v>20.399999999999999</c:v>
                </c:pt>
                <c:pt idx="205">
                  <c:v>20.5</c:v>
                </c:pt>
                <c:pt idx="206">
                  <c:v>20.6</c:v>
                </c:pt>
                <c:pt idx="207">
                  <c:v>20.7</c:v>
                </c:pt>
                <c:pt idx="208">
                  <c:v>20.8</c:v>
                </c:pt>
                <c:pt idx="209">
                  <c:v>20.9</c:v>
                </c:pt>
                <c:pt idx="210">
                  <c:v>21</c:v>
                </c:pt>
                <c:pt idx="211">
                  <c:v>21.1</c:v>
                </c:pt>
                <c:pt idx="212">
                  <c:v>21.2</c:v>
                </c:pt>
                <c:pt idx="213">
                  <c:v>21.3</c:v>
                </c:pt>
                <c:pt idx="214">
                  <c:v>21.4</c:v>
                </c:pt>
                <c:pt idx="215">
                  <c:v>21.5</c:v>
                </c:pt>
                <c:pt idx="216">
                  <c:v>21.6</c:v>
                </c:pt>
                <c:pt idx="217">
                  <c:v>21.7</c:v>
                </c:pt>
                <c:pt idx="218">
                  <c:v>21.8</c:v>
                </c:pt>
                <c:pt idx="219">
                  <c:v>21.9</c:v>
                </c:pt>
                <c:pt idx="220">
                  <c:v>22</c:v>
                </c:pt>
                <c:pt idx="221">
                  <c:v>22.1</c:v>
                </c:pt>
                <c:pt idx="222">
                  <c:v>22.2</c:v>
                </c:pt>
                <c:pt idx="223">
                  <c:v>22.3</c:v>
                </c:pt>
                <c:pt idx="224">
                  <c:v>22.4</c:v>
                </c:pt>
                <c:pt idx="225">
                  <c:v>22.5</c:v>
                </c:pt>
                <c:pt idx="226">
                  <c:v>22.6</c:v>
                </c:pt>
                <c:pt idx="227">
                  <c:v>22.7</c:v>
                </c:pt>
                <c:pt idx="228">
                  <c:v>22.8</c:v>
                </c:pt>
                <c:pt idx="229">
                  <c:v>22.9</c:v>
                </c:pt>
                <c:pt idx="230">
                  <c:v>23</c:v>
                </c:pt>
                <c:pt idx="231">
                  <c:v>23.1</c:v>
                </c:pt>
                <c:pt idx="232">
                  <c:v>23.2</c:v>
                </c:pt>
                <c:pt idx="233">
                  <c:v>23.3</c:v>
                </c:pt>
                <c:pt idx="234">
                  <c:v>23.4</c:v>
                </c:pt>
                <c:pt idx="235">
                  <c:v>23.5</c:v>
                </c:pt>
                <c:pt idx="236">
                  <c:v>23.6</c:v>
                </c:pt>
                <c:pt idx="237">
                  <c:v>23.7</c:v>
                </c:pt>
                <c:pt idx="238">
                  <c:v>23.8</c:v>
                </c:pt>
                <c:pt idx="239">
                  <c:v>23.9</c:v>
                </c:pt>
                <c:pt idx="240">
                  <c:v>24</c:v>
                </c:pt>
                <c:pt idx="241">
                  <c:v>24.1</c:v>
                </c:pt>
                <c:pt idx="242">
                  <c:v>24.2</c:v>
                </c:pt>
                <c:pt idx="243">
                  <c:v>24.3</c:v>
                </c:pt>
                <c:pt idx="244">
                  <c:v>24.4</c:v>
                </c:pt>
                <c:pt idx="245">
                  <c:v>24.5</c:v>
                </c:pt>
                <c:pt idx="246">
                  <c:v>24.6</c:v>
                </c:pt>
                <c:pt idx="247">
                  <c:v>24.7</c:v>
                </c:pt>
                <c:pt idx="248">
                  <c:v>24.8</c:v>
                </c:pt>
                <c:pt idx="249">
                  <c:v>24.9</c:v>
                </c:pt>
                <c:pt idx="250">
                  <c:v>25</c:v>
                </c:pt>
                <c:pt idx="251">
                  <c:v>25.1</c:v>
                </c:pt>
                <c:pt idx="252">
                  <c:v>25.2</c:v>
                </c:pt>
                <c:pt idx="253">
                  <c:v>25.3</c:v>
                </c:pt>
                <c:pt idx="254">
                  <c:v>25.4</c:v>
                </c:pt>
                <c:pt idx="255">
                  <c:v>25.5</c:v>
                </c:pt>
                <c:pt idx="256">
                  <c:v>25.6</c:v>
                </c:pt>
                <c:pt idx="257">
                  <c:v>25.7</c:v>
                </c:pt>
                <c:pt idx="258">
                  <c:v>25.8</c:v>
                </c:pt>
                <c:pt idx="259">
                  <c:v>25.9</c:v>
                </c:pt>
                <c:pt idx="260">
                  <c:v>26</c:v>
                </c:pt>
                <c:pt idx="261">
                  <c:v>26.1</c:v>
                </c:pt>
                <c:pt idx="262">
                  <c:v>26.2</c:v>
                </c:pt>
                <c:pt idx="263">
                  <c:v>26.3</c:v>
                </c:pt>
                <c:pt idx="264">
                  <c:v>26.4</c:v>
                </c:pt>
                <c:pt idx="265">
                  <c:v>26.5</c:v>
                </c:pt>
                <c:pt idx="266">
                  <c:v>26.6</c:v>
                </c:pt>
                <c:pt idx="267">
                  <c:v>26.7</c:v>
                </c:pt>
                <c:pt idx="268">
                  <c:v>26.8</c:v>
                </c:pt>
                <c:pt idx="269">
                  <c:v>26.9</c:v>
                </c:pt>
                <c:pt idx="270">
                  <c:v>27</c:v>
                </c:pt>
                <c:pt idx="271">
                  <c:v>27.1</c:v>
                </c:pt>
                <c:pt idx="272">
                  <c:v>27.2</c:v>
                </c:pt>
                <c:pt idx="273">
                  <c:v>27.3</c:v>
                </c:pt>
                <c:pt idx="274">
                  <c:v>27.4</c:v>
                </c:pt>
                <c:pt idx="275">
                  <c:v>27.5</c:v>
                </c:pt>
                <c:pt idx="276">
                  <c:v>27.6</c:v>
                </c:pt>
                <c:pt idx="277">
                  <c:v>27.7</c:v>
                </c:pt>
                <c:pt idx="278">
                  <c:v>27.8</c:v>
                </c:pt>
                <c:pt idx="279">
                  <c:v>27.9</c:v>
                </c:pt>
                <c:pt idx="280">
                  <c:v>28</c:v>
                </c:pt>
                <c:pt idx="281">
                  <c:v>28.1</c:v>
                </c:pt>
                <c:pt idx="282">
                  <c:v>28.2</c:v>
                </c:pt>
                <c:pt idx="283">
                  <c:v>28.3</c:v>
                </c:pt>
                <c:pt idx="284">
                  <c:v>28.4</c:v>
                </c:pt>
                <c:pt idx="285">
                  <c:v>28.5</c:v>
                </c:pt>
                <c:pt idx="286">
                  <c:v>28.6</c:v>
                </c:pt>
                <c:pt idx="287">
                  <c:v>28.7</c:v>
                </c:pt>
                <c:pt idx="288">
                  <c:v>28.8</c:v>
                </c:pt>
                <c:pt idx="289">
                  <c:v>28.9</c:v>
                </c:pt>
                <c:pt idx="290">
                  <c:v>29</c:v>
                </c:pt>
                <c:pt idx="291">
                  <c:v>29.1</c:v>
                </c:pt>
                <c:pt idx="292">
                  <c:v>29.2</c:v>
                </c:pt>
                <c:pt idx="293">
                  <c:v>29.3</c:v>
                </c:pt>
                <c:pt idx="294">
                  <c:v>29.4</c:v>
                </c:pt>
                <c:pt idx="295">
                  <c:v>29.5</c:v>
                </c:pt>
                <c:pt idx="296">
                  <c:v>29.6</c:v>
                </c:pt>
                <c:pt idx="297">
                  <c:v>29.7</c:v>
                </c:pt>
                <c:pt idx="298">
                  <c:v>29.8</c:v>
                </c:pt>
                <c:pt idx="299">
                  <c:v>29.9</c:v>
                </c:pt>
                <c:pt idx="300">
                  <c:v>30</c:v>
                </c:pt>
                <c:pt idx="301">
                  <c:v>30.1</c:v>
                </c:pt>
                <c:pt idx="302">
                  <c:v>30.2</c:v>
                </c:pt>
                <c:pt idx="303">
                  <c:v>30.3</c:v>
                </c:pt>
                <c:pt idx="304">
                  <c:v>30.4</c:v>
                </c:pt>
                <c:pt idx="305">
                  <c:v>30.5</c:v>
                </c:pt>
                <c:pt idx="306">
                  <c:v>30.6</c:v>
                </c:pt>
                <c:pt idx="307">
                  <c:v>30.7</c:v>
                </c:pt>
                <c:pt idx="308">
                  <c:v>30.8</c:v>
                </c:pt>
                <c:pt idx="309">
                  <c:v>30.9</c:v>
                </c:pt>
                <c:pt idx="310">
                  <c:v>31</c:v>
                </c:pt>
                <c:pt idx="311">
                  <c:v>31.1</c:v>
                </c:pt>
                <c:pt idx="312">
                  <c:v>31.2</c:v>
                </c:pt>
                <c:pt idx="313">
                  <c:v>31.3</c:v>
                </c:pt>
                <c:pt idx="314">
                  <c:v>31.4</c:v>
                </c:pt>
                <c:pt idx="315">
                  <c:v>31.5</c:v>
                </c:pt>
                <c:pt idx="316">
                  <c:v>31.6</c:v>
                </c:pt>
                <c:pt idx="317">
                  <c:v>31.7</c:v>
                </c:pt>
                <c:pt idx="318">
                  <c:v>31.8</c:v>
                </c:pt>
                <c:pt idx="319">
                  <c:v>31.9</c:v>
                </c:pt>
                <c:pt idx="320">
                  <c:v>32</c:v>
                </c:pt>
                <c:pt idx="321">
                  <c:v>32.1</c:v>
                </c:pt>
                <c:pt idx="322">
                  <c:v>32.200000000000003</c:v>
                </c:pt>
                <c:pt idx="323">
                  <c:v>32.299999999999997</c:v>
                </c:pt>
                <c:pt idx="324">
                  <c:v>32.4</c:v>
                </c:pt>
                <c:pt idx="325">
                  <c:v>32.5</c:v>
                </c:pt>
                <c:pt idx="326">
                  <c:v>32.6</c:v>
                </c:pt>
                <c:pt idx="327">
                  <c:v>32.700000000000003</c:v>
                </c:pt>
                <c:pt idx="328">
                  <c:v>32.799999999999997</c:v>
                </c:pt>
                <c:pt idx="329">
                  <c:v>32.9</c:v>
                </c:pt>
                <c:pt idx="330">
                  <c:v>33</c:v>
                </c:pt>
                <c:pt idx="331">
                  <c:v>33.1</c:v>
                </c:pt>
                <c:pt idx="332">
                  <c:v>33.200000000000003</c:v>
                </c:pt>
                <c:pt idx="333">
                  <c:v>33.299999999999997</c:v>
                </c:pt>
                <c:pt idx="334">
                  <c:v>33.4</c:v>
                </c:pt>
                <c:pt idx="335">
                  <c:v>33.5</c:v>
                </c:pt>
                <c:pt idx="336">
                  <c:v>33.6</c:v>
                </c:pt>
                <c:pt idx="337">
                  <c:v>33.700000000000003</c:v>
                </c:pt>
                <c:pt idx="338">
                  <c:v>33.799999999999997</c:v>
                </c:pt>
                <c:pt idx="339">
                  <c:v>33.9</c:v>
                </c:pt>
                <c:pt idx="340">
                  <c:v>34</c:v>
                </c:pt>
                <c:pt idx="341">
                  <c:v>34.1</c:v>
                </c:pt>
                <c:pt idx="342">
                  <c:v>34.200000000000003</c:v>
                </c:pt>
                <c:pt idx="343">
                  <c:v>34.299999999999997</c:v>
                </c:pt>
                <c:pt idx="344">
                  <c:v>34.4</c:v>
                </c:pt>
                <c:pt idx="345">
                  <c:v>34.5</c:v>
                </c:pt>
                <c:pt idx="346">
                  <c:v>34.6</c:v>
                </c:pt>
                <c:pt idx="347">
                  <c:v>34.700000000000003</c:v>
                </c:pt>
                <c:pt idx="348">
                  <c:v>34.799999999999997</c:v>
                </c:pt>
                <c:pt idx="349">
                  <c:v>34.9</c:v>
                </c:pt>
                <c:pt idx="350">
                  <c:v>35</c:v>
                </c:pt>
                <c:pt idx="351">
                  <c:v>35.1</c:v>
                </c:pt>
                <c:pt idx="352">
                  <c:v>35.200000000000003</c:v>
                </c:pt>
                <c:pt idx="353">
                  <c:v>35.299999999999997</c:v>
                </c:pt>
                <c:pt idx="354">
                  <c:v>35.4</c:v>
                </c:pt>
                <c:pt idx="355">
                  <c:v>35.5</c:v>
                </c:pt>
                <c:pt idx="356">
                  <c:v>35.6</c:v>
                </c:pt>
                <c:pt idx="357">
                  <c:v>35.700000000000003</c:v>
                </c:pt>
                <c:pt idx="358">
                  <c:v>35.799999999999997</c:v>
                </c:pt>
                <c:pt idx="359">
                  <c:v>35.9</c:v>
                </c:pt>
                <c:pt idx="360">
                  <c:v>36</c:v>
                </c:pt>
              </c:numCache>
            </c:numRef>
          </c:cat>
          <c:val>
            <c:numRef>
              <c:f>Table!$H$2:$H$362</c:f>
              <c:numCache>
                <c:formatCode>General</c:formatCode>
                <c:ptCount val="361"/>
                <c:pt idx="0">
                  <c:v>3.1506110820000002</c:v>
                </c:pt>
                <c:pt idx="1">
                  <c:v>3.2399679802000003</c:v>
                </c:pt>
                <c:pt idx="2">
                  <c:v>3.3293248784000005</c:v>
                </c:pt>
                <c:pt idx="3">
                  <c:v>3.4186817766000006</c:v>
                </c:pt>
                <c:pt idx="4">
                  <c:v>3.5080386748000008</c:v>
                </c:pt>
                <c:pt idx="5">
                  <c:v>3.597395573</c:v>
                </c:pt>
                <c:pt idx="6">
                  <c:v>3.6805433109000001</c:v>
                </c:pt>
                <c:pt idx="7">
                  <c:v>3.7636910488000002</c:v>
                </c:pt>
                <c:pt idx="8">
                  <c:v>3.8468387867000002</c:v>
                </c:pt>
                <c:pt idx="9">
                  <c:v>3.9299865246000003</c:v>
                </c:pt>
                <c:pt idx="10">
                  <c:v>4.0131342624999995</c:v>
                </c:pt>
                <c:pt idx="11">
                  <c:v>4.0962820003999996</c:v>
                </c:pt>
                <c:pt idx="12">
                  <c:v>4.1794297382999996</c:v>
                </c:pt>
                <c:pt idx="13">
                  <c:v>4.2625774761999997</c:v>
                </c:pt>
                <c:pt idx="14">
                  <c:v>4.3457252140999998</c:v>
                </c:pt>
                <c:pt idx="15">
                  <c:v>4.4288729519999999</c:v>
                </c:pt>
                <c:pt idx="16">
                  <c:v>4.5043234114999997</c:v>
                </c:pt>
                <c:pt idx="17">
                  <c:v>4.5797738709999996</c:v>
                </c:pt>
                <c:pt idx="18">
                  <c:v>4.6552243304999994</c:v>
                </c:pt>
                <c:pt idx="19">
                  <c:v>4.7306747899999992</c:v>
                </c:pt>
                <c:pt idx="20">
                  <c:v>4.8061252495</c:v>
                </c:pt>
                <c:pt idx="21">
                  <c:v>4.8815757089999998</c:v>
                </c:pt>
                <c:pt idx="22">
                  <c:v>4.9570261684999997</c:v>
                </c:pt>
                <c:pt idx="23">
                  <c:v>5.0324766279999995</c:v>
                </c:pt>
                <c:pt idx="24">
                  <c:v>5.1079270874999994</c:v>
                </c:pt>
                <c:pt idx="25">
                  <c:v>5.1833775470000001</c:v>
                </c:pt>
                <c:pt idx="26">
                  <c:v>5.2517204176999996</c:v>
                </c:pt>
                <c:pt idx="27">
                  <c:v>5.3200632883999992</c:v>
                </c:pt>
                <c:pt idx="28">
                  <c:v>5.3884061590999988</c:v>
                </c:pt>
                <c:pt idx="29">
                  <c:v>5.4567490297999983</c:v>
                </c:pt>
                <c:pt idx="30">
                  <c:v>5.5250919004999997</c:v>
                </c:pt>
                <c:pt idx="31">
                  <c:v>5.5934347712000001</c:v>
                </c:pt>
                <c:pt idx="32">
                  <c:v>5.6617776419000005</c:v>
                </c:pt>
                <c:pt idx="33">
                  <c:v>5.730120512600001</c:v>
                </c:pt>
                <c:pt idx="34">
                  <c:v>5.7984633833000014</c:v>
                </c:pt>
                <c:pt idx="35">
                  <c:v>5.8668062540000001</c:v>
                </c:pt>
                <c:pt idx="36">
                  <c:v>5.9286225452999997</c:v>
                </c:pt>
                <c:pt idx="37">
                  <c:v>5.9904388365999992</c:v>
                </c:pt>
                <c:pt idx="38">
                  <c:v>6.0522551278999988</c:v>
                </c:pt>
                <c:pt idx="39">
                  <c:v>6.1140714191999983</c:v>
                </c:pt>
                <c:pt idx="40">
                  <c:v>6.1758877104999996</c:v>
                </c:pt>
                <c:pt idx="41">
                  <c:v>6.2377040018000001</c:v>
                </c:pt>
                <c:pt idx="42">
                  <c:v>6.2995202931000005</c:v>
                </c:pt>
                <c:pt idx="43">
                  <c:v>6.3613365844000009</c:v>
                </c:pt>
                <c:pt idx="44">
                  <c:v>6.4231528757000014</c:v>
                </c:pt>
                <c:pt idx="45">
                  <c:v>6.484969167</c:v>
                </c:pt>
                <c:pt idx="46">
                  <c:v>6.5408349421</c:v>
                </c:pt>
                <c:pt idx="47">
                  <c:v>6.5967007172000001</c:v>
                </c:pt>
                <c:pt idx="48">
                  <c:v>6.6525664923000001</c:v>
                </c:pt>
                <c:pt idx="49">
                  <c:v>6.7084322674000001</c:v>
                </c:pt>
                <c:pt idx="50">
                  <c:v>6.7642980425000001</c:v>
                </c:pt>
                <c:pt idx="51">
                  <c:v>6.8201638176000001</c:v>
                </c:pt>
                <c:pt idx="52">
                  <c:v>6.8760295927000001</c:v>
                </c:pt>
                <c:pt idx="53">
                  <c:v>6.9318953678000002</c:v>
                </c:pt>
                <c:pt idx="54">
                  <c:v>6.9877611429000002</c:v>
                </c:pt>
                <c:pt idx="55">
                  <c:v>7.0436269180000002</c:v>
                </c:pt>
                <c:pt idx="56">
                  <c:v>7.0940987978000001</c:v>
                </c:pt>
                <c:pt idx="57">
                  <c:v>7.1445706776</c:v>
                </c:pt>
                <c:pt idx="58">
                  <c:v>7.1950425573999999</c:v>
                </c:pt>
                <c:pt idx="59">
                  <c:v>7.2455144371999998</c:v>
                </c:pt>
                <c:pt idx="60">
                  <c:v>7.2959863170000006</c:v>
                </c:pt>
                <c:pt idx="61">
                  <c:v>7.3464581968000005</c:v>
                </c:pt>
                <c:pt idx="62">
                  <c:v>7.3969300766000003</c:v>
                </c:pt>
                <c:pt idx="63">
                  <c:v>7.4474019564000002</c:v>
                </c:pt>
                <c:pt idx="64">
                  <c:v>7.4978738362000001</c:v>
                </c:pt>
                <c:pt idx="65">
                  <c:v>7.548345716</c:v>
                </c:pt>
                <c:pt idx="66">
                  <c:v>7.5939510218999997</c:v>
                </c:pt>
                <c:pt idx="67">
                  <c:v>7.6395563277999994</c:v>
                </c:pt>
                <c:pt idx="68">
                  <c:v>7.6851616336999991</c:v>
                </c:pt>
                <c:pt idx="69">
                  <c:v>7.7307669395999987</c:v>
                </c:pt>
                <c:pt idx="70">
                  <c:v>7.7763722455000002</c:v>
                </c:pt>
                <c:pt idx="71">
                  <c:v>7.8219775513999998</c:v>
                </c:pt>
                <c:pt idx="72">
                  <c:v>7.8675828572999995</c:v>
                </c:pt>
                <c:pt idx="73">
                  <c:v>7.9131881631999992</c:v>
                </c:pt>
                <c:pt idx="74">
                  <c:v>7.9587934690999989</c:v>
                </c:pt>
                <c:pt idx="75">
                  <c:v>8.0043987750000003</c:v>
                </c:pt>
                <c:pt idx="76">
                  <c:v>8.0456307749999993</c:v>
                </c:pt>
                <c:pt idx="77">
                  <c:v>8.0868627749999984</c:v>
                </c:pt>
                <c:pt idx="78">
                  <c:v>8.1280947749999974</c:v>
                </c:pt>
                <c:pt idx="79">
                  <c:v>8.1693267749999965</c:v>
                </c:pt>
                <c:pt idx="80">
                  <c:v>8.2105587749999991</c:v>
                </c:pt>
                <c:pt idx="81">
                  <c:v>8.2517907749999999</c:v>
                </c:pt>
                <c:pt idx="82">
                  <c:v>8.2930227750000007</c:v>
                </c:pt>
                <c:pt idx="83">
                  <c:v>8.3342547750000016</c:v>
                </c:pt>
                <c:pt idx="84">
                  <c:v>8.3754867750000024</c:v>
                </c:pt>
                <c:pt idx="85">
                  <c:v>8.4167187749999997</c:v>
                </c:pt>
                <c:pt idx="86">
                  <c:v>8.4540350866999994</c:v>
                </c:pt>
                <c:pt idx="87">
                  <c:v>8.4913513983999991</c:v>
                </c:pt>
                <c:pt idx="88">
                  <c:v>8.5286677100999988</c:v>
                </c:pt>
                <c:pt idx="89">
                  <c:v>8.5659840217999985</c:v>
                </c:pt>
                <c:pt idx="90">
                  <c:v>8.6033003335</c:v>
                </c:pt>
                <c:pt idx="91">
                  <c:v>8.6406166451999997</c:v>
                </c:pt>
                <c:pt idx="92">
                  <c:v>8.6779329568999994</c:v>
                </c:pt>
                <c:pt idx="93">
                  <c:v>8.7152492685999992</c:v>
                </c:pt>
                <c:pt idx="94">
                  <c:v>8.7525655802999989</c:v>
                </c:pt>
                <c:pt idx="95">
                  <c:v>8.7898818920000004</c:v>
                </c:pt>
                <c:pt idx="96">
                  <c:v>8.8237046551000002</c:v>
                </c:pt>
                <c:pt idx="97">
                  <c:v>8.8575274182000001</c:v>
                </c:pt>
                <c:pt idx="98">
                  <c:v>8.8913501813</c:v>
                </c:pt>
                <c:pt idx="99">
                  <c:v>8.9251729443999999</c:v>
                </c:pt>
                <c:pt idx="100">
                  <c:v>8.9589957074999997</c:v>
                </c:pt>
                <c:pt idx="101">
                  <c:v>8.9928184705999996</c:v>
                </c:pt>
                <c:pt idx="102">
                  <c:v>9.0266412336999995</c:v>
                </c:pt>
                <c:pt idx="103">
                  <c:v>9.0604639967999994</c:v>
                </c:pt>
                <c:pt idx="104">
                  <c:v>9.0942867598999992</c:v>
                </c:pt>
                <c:pt idx="105">
                  <c:v>9.1281095229999991</c:v>
                </c:pt>
                <c:pt idx="106">
                  <c:v>9.1588265116999992</c:v>
                </c:pt>
                <c:pt idx="107">
                  <c:v>9.1895435003999992</c:v>
                </c:pt>
                <c:pt idx="108">
                  <c:v>9.2202604890999993</c:v>
                </c:pt>
                <c:pt idx="109">
                  <c:v>9.2509774777999993</c:v>
                </c:pt>
                <c:pt idx="110">
                  <c:v>9.2816944664999994</c:v>
                </c:pt>
                <c:pt idx="111">
                  <c:v>9.3124114551999995</c:v>
                </c:pt>
                <c:pt idx="112">
                  <c:v>9.3431284438999995</c:v>
                </c:pt>
                <c:pt idx="113">
                  <c:v>9.3738454325999996</c:v>
                </c:pt>
                <c:pt idx="114">
                  <c:v>9.4045624212999996</c:v>
                </c:pt>
                <c:pt idx="115">
                  <c:v>9.4352794099999997</c:v>
                </c:pt>
                <c:pt idx="116">
                  <c:v>9.4632456490999992</c:v>
                </c:pt>
                <c:pt idx="117">
                  <c:v>9.4912118881999987</c:v>
                </c:pt>
                <c:pt idx="118">
                  <c:v>9.5191781272999982</c:v>
                </c:pt>
                <c:pt idx="119">
                  <c:v>9.5471443663999978</c:v>
                </c:pt>
                <c:pt idx="120">
                  <c:v>9.5751106055000008</c:v>
                </c:pt>
                <c:pt idx="121">
                  <c:v>9.6030768446000003</c:v>
                </c:pt>
                <c:pt idx="122">
                  <c:v>9.6310430836999998</c:v>
                </c:pt>
                <c:pt idx="123">
                  <c:v>9.6590093227999994</c:v>
                </c:pt>
                <c:pt idx="124">
                  <c:v>9.6869755618999989</c:v>
                </c:pt>
                <c:pt idx="125">
                  <c:v>9.7149418010000002</c:v>
                </c:pt>
                <c:pt idx="126">
                  <c:v>9.7404813805000003</c:v>
                </c:pt>
                <c:pt idx="127">
                  <c:v>9.7660209600000005</c:v>
                </c:pt>
                <c:pt idx="128">
                  <c:v>9.7915605395000007</c:v>
                </c:pt>
                <c:pt idx="129">
                  <c:v>9.8171001190000009</c:v>
                </c:pt>
                <c:pt idx="130">
                  <c:v>9.8426396985000011</c:v>
                </c:pt>
                <c:pt idx="131">
                  <c:v>9.8681792780000013</c:v>
                </c:pt>
                <c:pt idx="132">
                  <c:v>9.8937188575000015</c:v>
                </c:pt>
                <c:pt idx="133">
                  <c:v>9.9192584370000016</c:v>
                </c:pt>
                <c:pt idx="134">
                  <c:v>9.9447980165000018</c:v>
                </c:pt>
                <c:pt idx="135">
                  <c:v>9.9703375960000002</c:v>
                </c:pt>
                <c:pt idx="136">
                  <c:v>9.9937456143999999</c:v>
                </c:pt>
                <c:pt idx="137">
                  <c:v>10.017153632799999</c:v>
                </c:pt>
                <c:pt idx="138">
                  <c:v>10.040561651199999</c:v>
                </c:pt>
                <c:pt idx="139">
                  <c:v>10.063969669599999</c:v>
                </c:pt>
                <c:pt idx="140">
                  <c:v>10.087377688</c:v>
                </c:pt>
                <c:pt idx="141">
                  <c:v>10.1107857064</c:v>
                </c:pt>
                <c:pt idx="142">
                  <c:v>10.134193724799999</c:v>
                </c:pt>
                <c:pt idx="143">
                  <c:v>10.157601743199999</c:v>
                </c:pt>
                <c:pt idx="144">
                  <c:v>10.181009761599999</c:v>
                </c:pt>
                <c:pt idx="145">
                  <c:v>10.20441778</c:v>
                </c:pt>
                <c:pt idx="146">
                  <c:v>10.225962278000001</c:v>
                </c:pt>
                <c:pt idx="147">
                  <c:v>10.247506776000002</c:v>
                </c:pt>
                <c:pt idx="148">
                  <c:v>10.269051274000002</c:v>
                </c:pt>
                <c:pt idx="149">
                  <c:v>10.290595772000003</c:v>
                </c:pt>
                <c:pt idx="150">
                  <c:v>10.31214027</c:v>
                </c:pt>
                <c:pt idx="151">
                  <c:v>10.333684767999999</c:v>
                </c:pt>
                <c:pt idx="152">
                  <c:v>10.355229265999998</c:v>
                </c:pt>
                <c:pt idx="153">
                  <c:v>10.376773763999998</c:v>
                </c:pt>
                <c:pt idx="154">
                  <c:v>10.398318261999997</c:v>
                </c:pt>
                <c:pt idx="155">
                  <c:v>10.419862759999999</c:v>
                </c:pt>
                <c:pt idx="156">
                  <c:v>10.439786622</c:v>
                </c:pt>
                <c:pt idx="157">
                  <c:v>10.459710484</c:v>
                </c:pt>
                <c:pt idx="158">
                  <c:v>10.479634346000001</c:v>
                </c:pt>
                <c:pt idx="159">
                  <c:v>10.499558208000002</c:v>
                </c:pt>
                <c:pt idx="160">
                  <c:v>10.519482069999999</c:v>
                </c:pt>
                <c:pt idx="161">
                  <c:v>10.539405931999999</c:v>
                </c:pt>
                <c:pt idx="162">
                  <c:v>10.559329794</c:v>
                </c:pt>
                <c:pt idx="163">
                  <c:v>10.579253656000001</c:v>
                </c:pt>
                <c:pt idx="164">
                  <c:v>10.599177518000001</c:v>
                </c:pt>
                <c:pt idx="165">
                  <c:v>10.61910138</c:v>
                </c:pt>
                <c:pt idx="166">
                  <c:v>10.637624171000001</c:v>
                </c:pt>
                <c:pt idx="167">
                  <c:v>10.656146962000001</c:v>
                </c:pt>
                <c:pt idx="168">
                  <c:v>10.674669753000002</c:v>
                </c:pt>
                <c:pt idx="169">
                  <c:v>10.693192544000002</c:v>
                </c:pt>
                <c:pt idx="170">
                  <c:v>10.711715335000001</c:v>
                </c:pt>
                <c:pt idx="171">
                  <c:v>10.730238126000001</c:v>
                </c:pt>
                <c:pt idx="172">
                  <c:v>10.748760917000002</c:v>
                </c:pt>
                <c:pt idx="173">
                  <c:v>10.767283708000003</c:v>
                </c:pt>
                <c:pt idx="174">
                  <c:v>10.785806499000003</c:v>
                </c:pt>
                <c:pt idx="175">
                  <c:v>10.80432929</c:v>
                </c:pt>
                <c:pt idx="176">
                  <c:v>10.821649023000001</c:v>
                </c:pt>
                <c:pt idx="177">
                  <c:v>10.838968756000002</c:v>
                </c:pt>
                <c:pt idx="178">
                  <c:v>10.856288489000002</c:v>
                </c:pt>
                <c:pt idx="179">
                  <c:v>10.873608222000003</c:v>
                </c:pt>
                <c:pt idx="180">
                  <c:v>10.890927955</c:v>
                </c:pt>
                <c:pt idx="181">
                  <c:v>10.908247688000001</c:v>
                </c:pt>
                <c:pt idx="182">
                  <c:v>10.925567421000002</c:v>
                </c:pt>
                <c:pt idx="183">
                  <c:v>10.942887154000003</c:v>
                </c:pt>
                <c:pt idx="184">
                  <c:v>10.960206887000004</c:v>
                </c:pt>
                <c:pt idx="185">
                  <c:v>10.977526620000001</c:v>
                </c:pt>
                <c:pt idx="186">
                  <c:v>10.993821415000001</c:v>
                </c:pt>
                <c:pt idx="187">
                  <c:v>11.010116210000001</c:v>
                </c:pt>
                <c:pt idx="188">
                  <c:v>11.026411005000002</c:v>
                </c:pt>
                <c:pt idx="189">
                  <c:v>11.042705800000002</c:v>
                </c:pt>
                <c:pt idx="190">
                  <c:v>11.059000595000001</c:v>
                </c:pt>
                <c:pt idx="191">
                  <c:v>11.075295390000001</c:v>
                </c:pt>
                <c:pt idx="192">
                  <c:v>11.091590185000001</c:v>
                </c:pt>
                <c:pt idx="193">
                  <c:v>11.107884980000001</c:v>
                </c:pt>
                <c:pt idx="194">
                  <c:v>11.124179775000002</c:v>
                </c:pt>
                <c:pt idx="195">
                  <c:v>11.14047457</c:v>
                </c:pt>
                <c:pt idx="196">
                  <c:v>11.155904253000001</c:v>
                </c:pt>
                <c:pt idx="197">
                  <c:v>11.171333936000002</c:v>
                </c:pt>
                <c:pt idx="198">
                  <c:v>11.186763619000002</c:v>
                </c:pt>
                <c:pt idx="199">
                  <c:v>11.202193302000003</c:v>
                </c:pt>
                <c:pt idx="200">
                  <c:v>11.217622985</c:v>
                </c:pt>
                <c:pt idx="201">
                  <c:v>11.233052668000001</c:v>
                </c:pt>
                <c:pt idx="202">
                  <c:v>11.248482351000002</c:v>
                </c:pt>
                <c:pt idx="203">
                  <c:v>11.263912034000002</c:v>
                </c:pt>
                <c:pt idx="204">
                  <c:v>11.279341717000003</c:v>
                </c:pt>
                <c:pt idx="205">
                  <c:v>11.2947714</c:v>
                </c:pt>
                <c:pt idx="206">
                  <c:v>11.309478987</c:v>
                </c:pt>
                <c:pt idx="207">
                  <c:v>11.324186574000001</c:v>
                </c:pt>
                <c:pt idx="208">
                  <c:v>11.338894161000001</c:v>
                </c:pt>
                <c:pt idx="209">
                  <c:v>11.353601748000001</c:v>
                </c:pt>
                <c:pt idx="210">
                  <c:v>11.368309334999999</c:v>
                </c:pt>
                <c:pt idx="211">
                  <c:v>11.383016921999999</c:v>
                </c:pt>
                <c:pt idx="212">
                  <c:v>11.397724509</c:v>
                </c:pt>
                <c:pt idx="213">
                  <c:v>11.412432096</c:v>
                </c:pt>
                <c:pt idx="214">
                  <c:v>11.427139683</c:v>
                </c:pt>
                <c:pt idx="215">
                  <c:v>11.44184727</c:v>
                </c:pt>
                <c:pt idx="216">
                  <c:v>11.455960365999999</c:v>
                </c:pt>
                <c:pt idx="217">
                  <c:v>11.470073461999998</c:v>
                </c:pt>
                <c:pt idx="218">
                  <c:v>11.484186557999998</c:v>
                </c:pt>
                <c:pt idx="219">
                  <c:v>11.498299653999997</c:v>
                </c:pt>
                <c:pt idx="220">
                  <c:v>11.512412749999999</c:v>
                </c:pt>
                <c:pt idx="221">
                  <c:v>11.526525846</c:v>
                </c:pt>
                <c:pt idx="222">
                  <c:v>11.540638942000001</c:v>
                </c:pt>
                <c:pt idx="223">
                  <c:v>11.554752038000002</c:v>
                </c:pt>
                <c:pt idx="224">
                  <c:v>11.568865134000003</c:v>
                </c:pt>
                <c:pt idx="225">
                  <c:v>11.58297823</c:v>
                </c:pt>
                <c:pt idx="226">
                  <c:v>11.596610337</c:v>
                </c:pt>
                <c:pt idx="227">
                  <c:v>11.610242443999999</c:v>
                </c:pt>
                <c:pt idx="228">
                  <c:v>11.623874550999998</c:v>
                </c:pt>
                <c:pt idx="229">
                  <c:v>11.637506657999998</c:v>
                </c:pt>
                <c:pt idx="230">
                  <c:v>11.651138764999999</c:v>
                </c:pt>
                <c:pt idx="231">
                  <c:v>11.664770871999998</c:v>
                </c:pt>
                <c:pt idx="232">
                  <c:v>11.678402978999998</c:v>
                </c:pt>
                <c:pt idx="233">
                  <c:v>11.692035085999997</c:v>
                </c:pt>
                <c:pt idx="234">
                  <c:v>11.705667192999996</c:v>
                </c:pt>
                <c:pt idx="235">
                  <c:v>11.719299299999999</c:v>
                </c:pt>
                <c:pt idx="236">
                  <c:v>11.732551036</c:v>
                </c:pt>
                <c:pt idx="237">
                  <c:v>11.745802772000001</c:v>
                </c:pt>
                <c:pt idx="238">
                  <c:v>11.759054508000002</c:v>
                </c:pt>
                <c:pt idx="239">
                  <c:v>11.772306244000003</c:v>
                </c:pt>
                <c:pt idx="240">
                  <c:v>11.78555798</c:v>
                </c:pt>
                <c:pt idx="241">
                  <c:v>11.798809716000001</c:v>
                </c:pt>
                <c:pt idx="242">
                  <c:v>11.812061452000002</c:v>
                </c:pt>
                <c:pt idx="243">
                  <c:v>11.825313188000003</c:v>
                </c:pt>
                <c:pt idx="244">
                  <c:v>11.838564924000003</c:v>
                </c:pt>
                <c:pt idx="245">
                  <c:v>11.851816660000001</c:v>
                </c:pt>
                <c:pt idx="246">
                  <c:v>11.864776886000001</c:v>
                </c:pt>
                <c:pt idx="247">
                  <c:v>11.877737112000002</c:v>
                </c:pt>
                <c:pt idx="248">
                  <c:v>11.890697338000003</c:v>
                </c:pt>
                <c:pt idx="249">
                  <c:v>11.903657564000003</c:v>
                </c:pt>
                <c:pt idx="250">
                  <c:v>11.91661779</c:v>
                </c:pt>
                <c:pt idx="251">
                  <c:v>11.929578016000001</c:v>
                </c:pt>
                <c:pt idx="252">
                  <c:v>11.942538242000001</c:v>
                </c:pt>
                <c:pt idx="253">
                  <c:v>11.955498468000002</c:v>
                </c:pt>
                <c:pt idx="254">
                  <c:v>11.968458694000002</c:v>
                </c:pt>
                <c:pt idx="255">
                  <c:v>11.981418919999999</c:v>
                </c:pt>
                <c:pt idx="256">
                  <c:v>11.994165787</c:v>
                </c:pt>
                <c:pt idx="257">
                  <c:v>12.006912654000001</c:v>
                </c:pt>
                <c:pt idx="258">
                  <c:v>12.019659521000001</c:v>
                </c:pt>
                <c:pt idx="259">
                  <c:v>12.032406388000002</c:v>
                </c:pt>
                <c:pt idx="260">
                  <c:v>12.045153254999999</c:v>
                </c:pt>
                <c:pt idx="261">
                  <c:v>12.057900121999999</c:v>
                </c:pt>
                <c:pt idx="262">
                  <c:v>12.070646989</c:v>
                </c:pt>
                <c:pt idx="263">
                  <c:v>12.083393856000001</c:v>
                </c:pt>
                <c:pt idx="264">
                  <c:v>12.096140723000001</c:v>
                </c:pt>
                <c:pt idx="265">
                  <c:v>12.10888759</c:v>
                </c:pt>
                <c:pt idx="266">
                  <c:v>12.121489501999999</c:v>
                </c:pt>
                <c:pt idx="267">
                  <c:v>12.134091413999998</c:v>
                </c:pt>
                <c:pt idx="268">
                  <c:v>12.146693325999998</c:v>
                </c:pt>
                <c:pt idx="269">
                  <c:v>12.159295237999997</c:v>
                </c:pt>
                <c:pt idx="270">
                  <c:v>12.171897149999999</c:v>
                </c:pt>
                <c:pt idx="271">
                  <c:v>12.184499062</c:v>
                </c:pt>
                <c:pt idx="272">
                  <c:v>12.197100974000001</c:v>
                </c:pt>
                <c:pt idx="273">
                  <c:v>12.209702886000002</c:v>
                </c:pt>
                <c:pt idx="274">
                  <c:v>12.222304798000003</c:v>
                </c:pt>
                <c:pt idx="275">
                  <c:v>12.234906710000001</c:v>
                </c:pt>
                <c:pt idx="276">
                  <c:v>12.247423214000001</c:v>
                </c:pt>
                <c:pt idx="277">
                  <c:v>12.259939718000002</c:v>
                </c:pt>
                <c:pt idx="278">
                  <c:v>12.272456222000002</c:v>
                </c:pt>
                <c:pt idx="279">
                  <c:v>12.284972726000003</c:v>
                </c:pt>
                <c:pt idx="280">
                  <c:v>12.29748923</c:v>
                </c:pt>
                <c:pt idx="281">
                  <c:v>12.310005734000001</c:v>
                </c:pt>
                <c:pt idx="282">
                  <c:v>12.322522238000001</c:v>
                </c:pt>
                <c:pt idx="283">
                  <c:v>12.335038742000002</c:v>
                </c:pt>
                <c:pt idx="284">
                  <c:v>12.347555246000002</c:v>
                </c:pt>
                <c:pt idx="285">
                  <c:v>12.360071749999999</c:v>
                </c:pt>
                <c:pt idx="286">
                  <c:v>12.372554346999999</c:v>
                </c:pt>
                <c:pt idx="287">
                  <c:v>12.385036943999999</c:v>
                </c:pt>
                <c:pt idx="288">
                  <c:v>12.397519540999999</c:v>
                </c:pt>
                <c:pt idx="289">
                  <c:v>12.410002137999999</c:v>
                </c:pt>
                <c:pt idx="290">
                  <c:v>12.422484734999999</c:v>
                </c:pt>
                <c:pt idx="291">
                  <c:v>12.434967331999999</c:v>
                </c:pt>
                <c:pt idx="292">
                  <c:v>12.447449928999999</c:v>
                </c:pt>
                <c:pt idx="293">
                  <c:v>12.459932525999999</c:v>
                </c:pt>
                <c:pt idx="294">
                  <c:v>12.472415122999999</c:v>
                </c:pt>
                <c:pt idx="295">
                  <c:v>12.484897719999999</c:v>
                </c:pt>
                <c:pt idx="296">
                  <c:v>12.497390618999999</c:v>
                </c:pt>
                <c:pt idx="297">
                  <c:v>12.509883517999999</c:v>
                </c:pt>
                <c:pt idx="298">
                  <c:v>12.522376416999998</c:v>
                </c:pt>
                <c:pt idx="299">
                  <c:v>12.534869315999998</c:v>
                </c:pt>
                <c:pt idx="300">
                  <c:v>12.547362215</c:v>
                </c:pt>
                <c:pt idx="301">
                  <c:v>12.559855113999999</c:v>
                </c:pt>
                <c:pt idx="302">
                  <c:v>12.572348012999999</c:v>
                </c:pt>
                <c:pt idx="303">
                  <c:v>12.584840911999999</c:v>
                </c:pt>
                <c:pt idx="304">
                  <c:v>12.597333810999999</c:v>
                </c:pt>
                <c:pt idx="305">
                  <c:v>12.60982671</c:v>
                </c:pt>
                <c:pt idx="306">
                  <c:v>12.622367455999999</c:v>
                </c:pt>
                <c:pt idx="307">
                  <c:v>12.634908201999998</c:v>
                </c:pt>
                <c:pt idx="308">
                  <c:v>12.647448947999997</c:v>
                </c:pt>
                <c:pt idx="309">
                  <c:v>12.659989693999997</c:v>
                </c:pt>
                <c:pt idx="310">
                  <c:v>12.672530439999999</c:v>
                </c:pt>
                <c:pt idx="311">
                  <c:v>12.685071186</c:v>
                </c:pt>
                <c:pt idx="312">
                  <c:v>12.697611932000001</c:v>
                </c:pt>
                <c:pt idx="313">
                  <c:v>12.710152678000002</c:v>
                </c:pt>
                <c:pt idx="314">
                  <c:v>12.722693424000003</c:v>
                </c:pt>
                <c:pt idx="315">
                  <c:v>12.73523417</c:v>
                </c:pt>
                <c:pt idx="316">
                  <c:v>12.747854529</c:v>
                </c:pt>
                <c:pt idx="317">
                  <c:v>12.760474887999999</c:v>
                </c:pt>
                <c:pt idx="318">
                  <c:v>12.773095246999999</c:v>
                </c:pt>
                <c:pt idx="319">
                  <c:v>12.785715605999998</c:v>
                </c:pt>
                <c:pt idx="320">
                  <c:v>12.798335965</c:v>
                </c:pt>
                <c:pt idx="321">
                  <c:v>12.810956323999999</c:v>
                </c:pt>
                <c:pt idx="322">
                  <c:v>12.823576682999999</c:v>
                </c:pt>
                <c:pt idx="323">
                  <c:v>12.836197041999998</c:v>
                </c:pt>
                <c:pt idx="324">
                  <c:v>12.848817400999998</c:v>
                </c:pt>
                <c:pt idx="325">
                  <c:v>12.861437759999999</c:v>
                </c:pt>
                <c:pt idx="326">
                  <c:v>12.874163889</c:v>
                </c:pt>
                <c:pt idx="327">
                  <c:v>12.886890018000001</c:v>
                </c:pt>
                <c:pt idx="328">
                  <c:v>12.899616147000001</c:v>
                </c:pt>
                <c:pt idx="329">
                  <c:v>12.912342276000002</c:v>
                </c:pt>
                <c:pt idx="330">
                  <c:v>12.925068404999999</c:v>
                </c:pt>
                <c:pt idx="331">
                  <c:v>12.937794534</c:v>
                </c:pt>
                <c:pt idx="332">
                  <c:v>12.950520663000001</c:v>
                </c:pt>
                <c:pt idx="333">
                  <c:v>12.963246792000001</c:v>
                </c:pt>
                <c:pt idx="334">
                  <c:v>12.975972921000002</c:v>
                </c:pt>
                <c:pt idx="335">
                  <c:v>12.988699049999999</c:v>
                </c:pt>
                <c:pt idx="336">
                  <c:v>13.001552331999999</c:v>
                </c:pt>
                <c:pt idx="337">
                  <c:v>13.014405613999999</c:v>
                </c:pt>
                <c:pt idx="338">
                  <c:v>13.027258895999999</c:v>
                </c:pt>
                <c:pt idx="339">
                  <c:v>13.040112177999999</c:v>
                </c:pt>
                <c:pt idx="340">
                  <c:v>13.052965459999999</c:v>
                </c:pt>
                <c:pt idx="341">
                  <c:v>13.065818741999999</c:v>
                </c:pt>
                <c:pt idx="342">
                  <c:v>13.078672023999999</c:v>
                </c:pt>
                <c:pt idx="343">
                  <c:v>13.091525305999999</c:v>
                </c:pt>
                <c:pt idx="344">
                  <c:v>13.104378587999999</c:v>
                </c:pt>
                <c:pt idx="345">
                  <c:v>13.117231869999999</c:v>
                </c:pt>
                <c:pt idx="346">
                  <c:v>13.13022934</c:v>
                </c:pt>
                <c:pt idx="347">
                  <c:v>13.14322681</c:v>
                </c:pt>
                <c:pt idx="348">
                  <c:v>13.15622428</c:v>
                </c:pt>
                <c:pt idx="349">
                  <c:v>13.16922175</c:v>
                </c:pt>
                <c:pt idx="350">
                  <c:v>13.18221922</c:v>
                </c:pt>
                <c:pt idx="351">
                  <c:v>13.195216690000001</c:v>
                </c:pt>
                <c:pt idx="352">
                  <c:v>13.208214160000001</c:v>
                </c:pt>
                <c:pt idx="353">
                  <c:v>13.221211630000001</c:v>
                </c:pt>
                <c:pt idx="354">
                  <c:v>13.234209100000001</c:v>
                </c:pt>
                <c:pt idx="355">
                  <c:v>13.247206569999999</c:v>
                </c:pt>
                <c:pt idx="356">
                  <c:v>13.260320521999999</c:v>
                </c:pt>
                <c:pt idx="357">
                  <c:v>13.273434473999998</c:v>
                </c:pt>
                <c:pt idx="358">
                  <c:v>13.286548425999998</c:v>
                </c:pt>
                <c:pt idx="359">
                  <c:v>13.299662377999997</c:v>
                </c:pt>
                <c:pt idx="360">
                  <c:v>13.31277633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4FB-2947-A6D5-3E77183551EA}"/>
            </c:ext>
          </c:extLst>
        </c:ser>
        <c:ser>
          <c:idx val="5"/>
          <c:order val="4"/>
          <c:tx>
            <c:v>Percentil 50</c:v>
          </c:tx>
          <c:spPr>
            <a:ln w="28575" cmpd="sng">
              <a:solidFill>
                <a:srgbClr val="800000">
                  <a:alpha val="100000"/>
                </a:srgbClr>
              </a:solidFill>
            </a:ln>
          </c:spPr>
          <c:marker>
            <c:symbol val="none"/>
          </c:marker>
          <c:cat>
            <c:numRef>
              <c:f>Table!$C$2:$C$362</c:f>
              <c:numCache>
                <c:formatCode>_(* #,##0.0_);_(* \(#,##0.0\);_(* "-"??_);_(@_)</c:formatCode>
                <c:ptCount val="361"/>
                <c:pt idx="0">
                  <c:v>0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1.1000000000000001</c:v>
                </c:pt>
                <c:pt idx="12">
                  <c:v>1.2</c:v>
                </c:pt>
                <c:pt idx="13">
                  <c:v>1.3</c:v>
                </c:pt>
                <c:pt idx="14">
                  <c:v>1.4</c:v>
                </c:pt>
                <c:pt idx="15">
                  <c:v>1.5</c:v>
                </c:pt>
                <c:pt idx="16">
                  <c:v>1.6</c:v>
                </c:pt>
                <c:pt idx="17">
                  <c:v>1.7</c:v>
                </c:pt>
                <c:pt idx="18">
                  <c:v>1.8</c:v>
                </c:pt>
                <c:pt idx="19">
                  <c:v>1.9</c:v>
                </c:pt>
                <c:pt idx="20">
                  <c:v>2</c:v>
                </c:pt>
                <c:pt idx="21">
                  <c:v>2.1</c:v>
                </c:pt>
                <c:pt idx="22">
                  <c:v>2.2000000000000002</c:v>
                </c:pt>
                <c:pt idx="23">
                  <c:v>2.2999999999999998</c:v>
                </c:pt>
                <c:pt idx="24">
                  <c:v>2.4</c:v>
                </c:pt>
                <c:pt idx="25">
                  <c:v>2.5</c:v>
                </c:pt>
                <c:pt idx="26">
                  <c:v>2.6</c:v>
                </c:pt>
                <c:pt idx="27">
                  <c:v>2.7</c:v>
                </c:pt>
                <c:pt idx="28">
                  <c:v>2.8</c:v>
                </c:pt>
                <c:pt idx="29">
                  <c:v>2.9</c:v>
                </c:pt>
                <c:pt idx="30">
                  <c:v>3</c:v>
                </c:pt>
                <c:pt idx="31">
                  <c:v>3.1</c:v>
                </c:pt>
                <c:pt idx="32">
                  <c:v>3.2</c:v>
                </c:pt>
                <c:pt idx="33">
                  <c:v>3.3</c:v>
                </c:pt>
                <c:pt idx="34">
                  <c:v>3.4</c:v>
                </c:pt>
                <c:pt idx="35">
                  <c:v>3.5</c:v>
                </c:pt>
                <c:pt idx="36">
                  <c:v>3.6</c:v>
                </c:pt>
                <c:pt idx="37">
                  <c:v>3.7</c:v>
                </c:pt>
                <c:pt idx="38">
                  <c:v>3.8</c:v>
                </c:pt>
                <c:pt idx="39">
                  <c:v>3.9</c:v>
                </c:pt>
                <c:pt idx="40">
                  <c:v>4</c:v>
                </c:pt>
                <c:pt idx="41">
                  <c:v>4.0999999999999996</c:v>
                </c:pt>
                <c:pt idx="42">
                  <c:v>4.2</c:v>
                </c:pt>
                <c:pt idx="43">
                  <c:v>4.3</c:v>
                </c:pt>
                <c:pt idx="44">
                  <c:v>4.4000000000000004</c:v>
                </c:pt>
                <c:pt idx="45">
                  <c:v>4.5</c:v>
                </c:pt>
                <c:pt idx="46">
                  <c:v>4.5999999999999996</c:v>
                </c:pt>
                <c:pt idx="47">
                  <c:v>4.7</c:v>
                </c:pt>
                <c:pt idx="48">
                  <c:v>4.8</c:v>
                </c:pt>
                <c:pt idx="49">
                  <c:v>4.9000000000000004</c:v>
                </c:pt>
                <c:pt idx="50">
                  <c:v>5</c:v>
                </c:pt>
                <c:pt idx="51">
                  <c:v>5.0999999999999996</c:v>
                </c:pt>
                <c:pt idx="52">
                  <c:v>5.2</c:v>
                </c:pt>
                <c:pt idx="53">
                  <c:v>5.3</c:v>
                </c:pt>
                <c:pt idx="54">
                  <c:v>5.4</c:v>
                </c:pt>
                <c:pt idx="55">
                  <c:v>5.5</c:v>
                </c:pt>
                <c:pt idx="56">
                  <c:v>5.6</c:v>
                </c:pt>
                <c:pt idx="57">
                  <c:v>5.7</c:v>
                </c:pt>
                <c:pt idx="58">
                  <c:v>5.8</c:v>
                </c:pt>
                <c:pt idx="59">
                  <c:v>5.9</c:v>
                </c:pt>
                <c:pt idx="60">
                  <c:v>6</c:v>
                </c:pt>
                <c:pt idx="61">
                  <c:v>6.1</c:v>
                </c:pt>
                <c:pt idx="62">
                  <c:v>6.2</c:v>
                </c:pt>
                <c:pt idx="63">
                  <c:v>6.3</c:v>
                </c:pt>
                <c:pt idx="64">
                  <c:v>6.4</c:v>
                </c:pt>
                <c:pt idx="65">
                  <c:v>6.5</c:v>
                </c:pt>
                <c:pt idx="66">
                  <c:v>6.6</c:v>
                </c:pt>
                <c:pt idx="67">
                  <c:v>6.7</c:v>
                </c:pt>
                <c:pt idx="68">
                  <c:v>6.8</c:v>
                </c:pt>
                <c:pt idx="69">
                  <c:v>6.9</c:v>
                </c:pt>
                <c:pt idx="70">
                  <c:v>7</c:v>
                </c:pt>
                <c:pt idx="71">
                  <c:v>7.1</c:v>
                </c:pt>
                <c:pt idx="72">
                  <c:v>7.2</c:v>
                </c:pt>
                <c:pt idx="73">
                  <c:v>7.3</c:v>
                </c:pt>
                <c:pt idx="74">
                  <c:v>7.4</c:v>
                </c:pt>
                <c:pt idx="75">
                  <c:v>7.5</c:v>
                </c:pt>
                <c:pt idx="76">
                  <c:v>7.6</c:v>
                </c:pt>
                <c:pt idx="77">
                  <c:v>7.7</c:v>
                </c:pt>
                <c:pt idx="78">
                  <c:v>7.8</c:v>
                </c:pt>
                <c:pt idx="79">
                  <c:v>7.9</c:v>
                </c:pt>
                <c:pt idx="80">
                  <c:v>8</c:v>
                </c:pt>
                <c:pt idx="81">
                  <c:v>8.1</c:v>
                </c:pt>
                <c:pt idx="82">
                  <c:v>8.1999999999999993</c:v>
                </c:pt>
                <c:pt idx="83">
                  <c:v>8.3000000000000007</c:v>
                </c:pt>
                <c:pt idx="84">
                  <c:v>8.4</c:v>
                </c:pt>
                <c:pt idx="85">
                  <c:v>8.5</c:v>
                </c:pt>
                <c:pt idx="86">
                  <c:v>8.6</c:v>
                </c:pt>
                <c:pt idx="87">
                  <c:v>8.6999999999999993</c:v>
                </c:pt>
                <c:pt idx="88">
                  <c:v>8.8000000000000007</c:v>
                </c:pt>
                <c:pt idx="89">
                  <c:v>8.9</c:v>
                </c:pt>
                <c:pt idx="90">
                  <c:v>9</c:v>
                </c:pt>
                <c:pt idx="91">
                  <c:v>9.1</c:v>
                </c:pt>
                <c:pt idx="92">
                  <c:v>9.1999999999999993</c:v>
                </c:pt>
                <c:pt idx="93">
                  <c:v>9.3000000000000007</c:v>
                </c:pt>
                <c:pt idx="94">
                  <c:v>9.4</c:v>
                </c:pt>
                <c:pt idx="95">
                  <c:v>9.5</c:v>
                </c:pt>
                <c:pt idx="96">
                  <c:v>9.6</c:v>
                </c:pt>
                <c:pt idx="97">
                  <c:v>9.6999999999999993</c:v>
                </c:pt>
                <c:pt idx="98">
                  <c:v>9.8000000000000007</c:v>
                </c:pt>
                <c:pt idx="99">
                  <c:v>9.9</c:v>
                </c:pt>
                <c:pt idx="100">
                  <c:v>10</c:v>
                </c:pt>
                <c:pt idx="101">
                  <c:v>10.1</c:v>
                </c:pt>
                <c:pt idx="102">
                  <c:v>10.199999999999999</c:v>
                </c:pt>
                <c:pt idx="103">
                  <c:v>10.3</c:v>
                </c:pt>
                <c:pt idx="104">
                  <c:v>10.4</c:v>
                </c:pt>
                <c:pt idx="105">
                  <c:v>10.5</c:v>
                </c:pt>
                <c:pt idx="106">
                  <c:v>10.6</c:v>
                </c:pt>
                <c:pt idx="107">
                  <c:v>10.7</c:v>
                </c:pt>
                <c:pt idx="108">
                  <c:v>10.8</c:v>
                </c:pt>
                <c:pt idx="109">
                  <c:v>10.9</c:v>
                </c:pt>
                <c:pt idx="110">
                  <c:v>11</c:v>
                </c:pt>
                <c:pt idx="111">
                  <c:v>11.1</c:v>
                </c:pt>
                <c:pt idx="112">
                  <c:v>11.2</c:v>
                </c:pt>
                <c:pt idx="113">
                  <c:v>11.3</c:v>
                </c:pt>
                <c:pt idx="114">
                  <c:v>11.4</c:v>
                </c:pt>
                <c:pt idx="115">
                  <c:v>11.5</c:v>
                </c:pt>
                <c:pt idx="116">
                  <c:v>11.6</c:v>
                </c:pt>
                <c:pt idx="117">
                  <c:v>11.7</c:v>
                </c:pt>
                <c:pt idx="118">
                  <c:v>11.8</c:v>
                </c:pt>
                <c:pt idx="119">
                  <c:v>11.9</c:v>
                </c:pt>
                <c:pt idx="120">
                  <c:v>12</c:v>
                </c:pt>
                <c:pt idx="121">
                  <c:v>12.1</c:v>
                </c:pt>
                <c:pt idx="122">
                  <c:v>12.2</c:v>
                </c:pt>
                <c:pt idx="123">
                  <c:v>12.3</c:v>
                </c:pt>
                <c:pt idx="124">
                  <c:v>12.4</c:v>
                </c:pt>
                <c:pt idx="125">
                  <c:v>12.5</c:v>
                </c:pt>
                <c:pt idx="126">
                  <c:v>12.6</c:v>
                </c:pt>
                <c:pt idx="127">
                  <c:v>12.7</c:v>
                </c:pt>
                <c:pt idx="128">
                  <c:v>12.8</c:v>
                </c:pt>
                <c:pt idx="129">
                  <c:v>12.9</c:v>
                </c:pt>
                <c:pt idx="130">
                  <c:v>13</c:v>
                </c:pt>
                <c:pt idx="131">
                  <c:v>13.1</c:v>
                </c:pt>
                <c:pt idx="132">
                  <c:v>13.2</c:v>
                </c:pt>
                <c:pt idx="133">
                  <c:v>13.3</c:v>
                </c:pt>
                <c:pt idx="134">
                  <c:v>13.4</c:v>
                </c:pt>
                <c:pt idx="135">
                  <c:v>13.5</c:v>
                </c:pt>
                <c:pt idx="136">
                  <c:v>13.6</c:v>
                </c:pt>
                <c:pt idx="137">
                  <c:v>13.7</c:v>
                </c:pt>
                <c:pt idx="138">
                  <c:v>13.8</c:v>
                </c:pt>
                <c:pt idx="139">
                  <c:v>13.9</c:v>
                </c:pt>
                <c:pt idx="140">
                  <c:v>14</c:v>
                </c:pt>
                <c:pt idx="141">
                  <c:v>14.1</c:v>
                </c:pt>
                <c:pt idx="142">
                  <c:v>14.2</c:v>
                </c:pt>
                <c:pt idx="143">
                  <c:v>14.3</c:v>
                </c:pt>
                <c:pt idx="144">
                  <c:v>14.4</c:v>
                </c:pt>
                <c:pt idx="145">
                  <c:v>14.5</c:v>
                </c:pt>
                <c:pt idx="146">
                  <c:v>14.6</c:v>
                </c:pt>
                <c:pt idx="147">
                  <c:v>14.7</c:v>
                </c:pt>
                <c:pt idx="148">
                  <c:v>14.8</c:v>
                </c:pt>
                <c:pt idx="149">
                  <c:v>14.9</c:v>
                </c:pt>
                <c:pt idx="150">
                  <c:v>15</c:v>
                </c:pt>
                <c:pt idx="151">
                  <c:v>15.1</c:v>
                </c:pt>
                <c:pt idx="152">
                  <c:v>15.2</c:v>
                </c:pt>
                <c:pt idx="153">
                  <c:v>15.3</c:v>
                </c:pt>
                <c:pt idx="154">
                  <c:v>15.4</c:v>
                </c:pt>
                <c:pt idx="155">
                  <c:v>15.5</c:v>
                </c:pt>
                <c:pt idx="156">
                  <c:v>15.6</c:v>
                </c:pt>
                <c:pt idx="157">
                  <c:v>15.7</c:v>
                </c:pt>
                <c:pt idx="158">
                  <c:v>15.8</c:v>
                </c:pt>
                <c:pt idx="159">
                  <c:v>15.9</c:v>
                </c:pt>
                <c:pt idx="160">
                  <c:v>16</c:v>
                </c:pt>
                <c:pt idx="161">
                  <c:v>16.100000000000001</c:v>
                </c:pt>
                <c:pt idx="162">
                  <c:v>16.2</c:v>
                </c:pt>
                <c:pt idx="163">
                  <c:v>16.3</c:v>
                </c:pt>
                <c:pt idx="164">
                  <c:v>16.399999999999999</c:v>
                </c:pt>
                <c:pt idx="165">
                  <c:v>16.5</c:v>
                </c:pt>
                <c:pt idx="166">
                  <c:v>16.600000000000001</c:v>
                </c:pt>
                <c:pt idx="167">
                  <c:v>16.7</c:v>
                </c:pt>
                <c:pt idx="168">
                  <c:v>16.8</c:v>
                </c:pt>
                <c:pt idx="169">
                  <c:v>16.899999999999999</c:v>
                </c:pt>
                <c:pt idx="170">
                  <c:v>17</c:v>
                </c:pt>
                <c:pt idx="171">
                  <c:v>17.100000000000001</c:v>
                </c:pt>
                <c:pt idx="172">
                  <c:v>17.2</c:v>
                </c:pt>
                <c:pt idx="173">
                  <c:v>17.3</c:v>
                </c:pt>
                <c:pt idx="174">
                  <c:v>17.399999999999999</c:v>
                </c:pt>
                <c:pt idx="175">
                  <c:v>17.5</c:v>
                </c:pt>
                <c:pt idx="176">
                  <c:v>17.600000000000001</c:v>
                </c:pt>
                <c:pt idx="177">
                  <c:v>17.7</c:v>
                </c:pt>
                <c:pt idx="178">
                  <c:v>17.8</c:v>
                </c:pt>
                <c:pt idx="179">
                  <c:v>17.899999999999999</c:v>
                </c:pt>
                <c:pt idx="180">
                  <c:v>18</c:v>
                </c:pt>
                <c:pt idx="181">
                  <c:v>18.100000000000001</c:v>
                </c:pt>
                <c:pt idx="182">
                  <c:v>18.2</c:v>
                </c:pt>
                <c:pt idx="183">
                  <c:v>18.3</c:v>
                </c:pt>
                <c:pt idx="184">
                  <c:v>18.399999999999999</c:v>
                </c:pt>
                <c:pt idx="185">
                  <c:v>18.5</c:v>
                </c:pt>
                <c:pt idx="186">
                  <c:v>18.600000000000001</c:v>
                </c:pt>
                <c:pt idx="187">
                  <c:v>18.7</c:v>
                </c:pt>
                <c:pt idx="188">
                  <c:v>18.8</c:v>
                </c:pt>
                <c:pt idx="189">
                  <c:v>18.899999999999999</c:v>
                </c:pt>
                <c:pt idx="190">
                  <c:v>19</c:v>
                </c:pt>
                <c:pt idx="191">
                  <c:v>19.100000000000001</c:v>
                </c:pt>
                <c:pt idx="192">
                  <c:v>19.2</c:v>
                </c:pt>
                <c:pt idx="193">
                  <c:v>19.3</c:v>
                </c:pt>
                <c:pt idx="194">
                  <c:v>19.399999999999999</c:v>
                </c:pt>
                <c:pt idx="195">
                  <c:v>19.5</c:v>
                </c:pt>
                <c:pt idx="196">
                  <c:v>19.600000000000001</c:v>
                </c:pt>
                <c:pt idx="197">
                  <c:v>19.7</c:v>
                </c:pt>
                <c:pt idx="198">
                  <c:v>19.8</c:v>
                </c:pt>
                <c:pt idx="199">
                  <c:v>19.899999999999999</c:v>
                </c:pt>
                <c:pt idx="200">
                  <c:v>20</c:v>
                </c:pt>
                <c:pt idx="201">
                  <c:v>20.100000000000001</c:v>
                </c:pt>
                <c:pt idx="202">
                  <c:v>20.2</c:v>
                </c:pt>
                <c:pt idx="203">
                  <c:v>20.3</c:v>
                </c:pt>
                <c:pt idx="204">
                  <c:v>20.399999999999999</c:v>
                </c:pt>
                <c:pt idx="205">
                  <c:v>20.5</c:v>
                </c:pt>
                <c:pt idx="206">
                  <c:v>20.6</c:v>
                </c:pt>
                <c:pt idx="207">
                  <c:v>20.7</c:v>
                </c:pt>
                <c:pt idx="208">
                  <c:v>20.8</c:v>
                </c:pt>
                <c:pt idx="209">
                  <c:v>20.9</c:v>
                </c:pt>
                <c:pt idx="210">
                  <c:v>21</c:v>
                </c:pt>
                <c:pt idx="211">
                  <c:v>21.1</c:v>
                </c:pt>
                <c:pt idx="212">
                  <c:v>21.2</c:v>
                </c:pt>
                <c:pt idx="213">
                  <c:v>21.3</c:v>
                </c:pt>
                <c:pt idx="214">
                  <c:v>21.4</c:v>
                </c:pt>
                <c:pt idx="215">
                  <c:v>21.5</c:v>
                </c:pt>
                <c:pt idx="216">
                  <c:v>21.6</c:v>
                </c:pt>
                <c:pt idx="217">
                  <c:v>21.7</c:v>
                </c:pt>
                <c:pt idx="218">
                  <c:v>21.8</c:v>
                </c:pt>
                <c:pt idx="219">
                  <c:v>21.9</c:v>
                </c:pt>
                <c:pt idx="220">
                  <c:v>22</c:v>
                </c:pt>
                <c:pt idx="221">
                  <c:v>22.1</c:v>
                </c:pt>
                <c:pt idx="222">
                  <c:v>22.2</c:v>
                </c:pt>
                <c:pt idx="223">
                  <c:v>22.3</c:v>
                </c:pt>
                <c:pt idx="224">
                  <c:v>22.4</c:v>
                </c:pt>
                <c:pt idx="225">
                  <c:v>22.5</c:v>
                </c:pt>
                <c:pt idx="226">
                  <c:v>22.6</c:v>
                </c:pt>
                <c:pt idx="227">
                  <c:v>22.7</c:v>
                </c:pt>
                <c:pt idx="228">
                  <c:v>22.8</c:v>
                </c:pt>
                <c:pt idx="229">
                  <c:v>22.9</c:v>
                </c:pt>
                <c:pt idx="230">
                  <c:v>23</c:v>
                </c:pt>
                <c:pt idx="231">
                  <c:v>23.1</c:v>
                </c:pt>
                <c:pt idx="232">
                  <c:v>23.2</c:v>
                </c:pt>
                <c:pt idx="233">
                  <c:v>23.3</c:v>
                </c:pt>
                <c:pt idx="234">
                  <c:v>23.4</c:v>
                </c:pt>
                <c:pt idx="235">
                  <c:v>23.5</c:v>
                </c:pt>
                <c:pt idx="236">
                  <c:v>23.6</c:v>
                </c:pt>
                <c:pt idx="237">
                  <c:v>23.7</c:v>
                </c:pt>
                <c:pt idx="238">
                  <c:v>23.8</c:v>
                </c:pt>
                <c:pt idx="239">
                  <c:v>23.9</c:v>
                </c:pt>
                <c:pt idx="240">
                  <c:v>24</c:v>
                </c:pt>
                <c:pt idx="241">
                  <c:v>24.1</c:v>
                </c:pt>
                <c:pt idx="242">
                  <c:v>24.2</c:v>
                </c:pt>
                <c:pt idx="243">
                  <c:v>24.3</c:v>
                </c:pt>
                <c:pt idx="244">
                  <c:v>24.4</c:v>
                </c:pt>
                <c:pt idx="245">
                  <c:v>24.5</c:v>
                </c:pt>
                <c:pt idx="246">
                  <c:v>24.6</c:v>
                </c:pt>
                <c:pt idx="247">
                  <c:v>24.7</c:v>
                </c:pt>
                <c:pt idx="248">
                  <c:v>24.8</c:v>
                </c:pt>
                <c:pt idx="249">
                  <c:v>24.9</c:v>
                </c:pt>
                <c:pt idx="250">
                  <c:v>25</c:v>
                </c:pt>
                <c:pt idx="251">
                  <c:v>25.1</c:v>
                </c:pt>
                <c:pt idx="252">
                  <c:v>25.2</c:v>
                </c:pt>
                <c:pt idx="253">
                  <c:v>25.3</c:v>
                </c:pt>
                <c:pt idx="254">
                  <c:v>25.4</c:v>
                </c:pt>
                <c:pt idx="255">
                  <c:v>25.5</c:v>
                </c:pt>
                <c:pt idx="256">
                  <c:v>25.6</c:v>
                </c:pt>
                <c:pt idx="257">
                  <c:v>25.7</c:v>
                </c:pt>
                <c:pt idx="258">
                  <c:v>25.8</c:v>
                </c:pt>
                <c:pt idx="259">
                  <c:v>25.9</c:v>
                </c:pt>
                <c:pt idx="260">
                  <c:v>26</c:v>
                </c:pt>
                <c:pt idx="261">
                  <c:v>26.1</c:v>
                </c:pt>
                <c:pt idx="262">
                  <c:v>26.2</c:v>
                </c:pt>
                <c:pt idx="263">
                  <c:v>26.3</c:v>
                </c:pt>
                <c:pt idx="264">
                  <c:v>26.4</c:v>
                </c:pt>
                <c:pt idx="265">
                  <c:v>26.5</c:v>
                </c:pt>
                <c:pt idx="266">
                  <c:v>26.6</c:v>
                </c:pt>
                <c:pt idx="267">
                  <c:v>26.7</c:v>
                </c:pt>
                <c:pt idx="268">
                  <c:v>26.8</c:v>
                </c:pt>
                <c:pt idx="269">
                  <c:v>26.9</c:v>
                </c:pt>
                <c:pt idx="270">
                  <c:v>27</c:v>
                </c:pt>
                <c:pt idx="271">
                  <c:v>27.1</c:v>
                </c:pt>
                <c:pt idx="272">
                  <c:v>27.2</c:v>
                </c:pt>
                <c:pt idx="273">
                  <c:v>27.3</c:v>
                </c:pt>
                <c:pt idx="274">
                  <c:v>27.4</c:v>
                </c:pt>
                <c:pt idx="275">
                  <c:v>27.5</c:v>
                </c:pt>
                <c:pt idx="276">
                  <c:v>27.6</c:v>
                </c:pt>
                <c:pt idx="277">
                  <c:v>27.7</c:v>
                </c:pt>
                <c:pt idx="278">
                  <c:v>27.8</c:v>
                </c:pt>
                <c:pt idx="279">
                  <c:v>27.9</c:v>
                </c:pt>
                <c:pt idx="280">
                  <c:v>28</c:v>
                </c:pt>
                <c:pt idx="281">
                  <c:v>28.1</c:v>
                </c:pt>
                <c:pt idx="282">
                  <c:v>28.2</c:v>
                </c:pt>
                <c:pt idx="283">
                  <c:v>28.3</c:v>
                </c:pt>
                <c:pt idx="284">
                  <c:v>28.4</c:v>
                </c:pt>
                <c:pt idx="285">
                  <c:v>28.5</c:v>
                </c:pt>
                <c:pt idx="286">
                  <c:v>28.6</c:v>
                </c:pt>
                <c:pt idx="287">
                  <c:v>28.7</c:v>
                </c:pt>
                <c:pt idx="288">
                  <c:v>28.8</c:v>
                </c:pt>
                <c:pt idx="289">
                  <c:v>28.9</c:v>
                </c:pt>
                <c:pt idx="290">
                  <c:v>29</c:v>
                </c:pt>
                <c:pt idx="291">
                  <c:v>29.1</c:v>
                </c:pt>
                <c:pt idx="292">
                  <c:v>29.2</c:v>
                </c:pt>
                <c:pt idx="293">
                  <c:v>29.3</c:v>
                </c:pt>
                <c:pt idx="294">
                  <c:v>29.4</c:v>
                </c:pt>
                <c:pt idx="295">
                  <c:v>29.5</c:v>
                </c:pt>
                <c:pt idx="296">
                  <c:v>29.6</c:v>
                </c:pt>
                <c:pt idx="297">
                  <c:v>29.7</c:v>
                </c:pt>
                <c:pt idx="298">
                  <c:v>29.8</c:v>
                </c:pt>
                <c:pt idx="299">
                  <c:v>29.9</c:v>
                </c:pt>
                <c:pt idx="300">
                  <c:v>30</c:v>
                </c:pt>
                <c:pt idx="301">
                  <c:v>30.1</c:v>
                </c:pt>
                <c:pt idx="302">
                  <c:v>30.2</c:v>
                </c:pt>
                <c:pt idx="303">
                  <c:v>30.3</c:v>
                </c:pt>
                <c:pt idx="304">
                  <c:v>30.4</c:v>
                </c:pt>
                <c:pt idx="305">
                  <c:v>30.5</c:v>
                </c:pt>
                <c:pt idx="306">
                  <c:v>30.6</c:v>
                </c:pt>
                <c:pt idx="307">
                  <c:v>30.7</c:v>
                </c:pt>
                <c:pt idx="308">
                  <c:v>30.8</c:v>
                </c:pt>
                <c:pt idx="309">
                  <c:v>30.9</c:v>
                </c:pt>
                <c:pt idx="310">
                  <c:v>31</c:v>
                </c:pt>
                <c:pt idx="311">
                  <c:v>31.1</c:v>
                </c:pt>
                <c:pt idx="312">
                  <c:v>31.2</c:v>
                </c:pt>
                <c:pt idx="313">
                  <c:v>31.3</c:v>
                </c:pt>
                <c:pt idx="314">
                  <c:v>31.4</c:v>
                </c:pt>
                <c:pt idx="315">
                  <c:v>31.5</c:v>
                </c:pt>
                <c:pt idx="316">
                  <c:v>31.6</c:v>
                </c:pt>
                <c:pt idx="317">
                  <c:v>31.7</c:v>
                </c:pt>
                <c:pt idx="318">
                  <c:v>31.8</c:v>
                </c:pt>
                <c:pt idx="319">
                  <c:v>31.9</c:v>
                </c:pt>
                <c:pt idx="320">
                  <c:v>32</c:v>
                </c:pt>
                <c:pt idx="321">
                  <c:v>32.1</c:v>
                </c:pt>
                <c:pt idx="322">
                  <c:v>32.200000000000003</c:v>
                </c:pt>
                <c:pt idx="323">
                  <c:v>32.299999999999997</c:v>
                </c:pt>
                <c:pt idx="324">
                  <c:v>32.4</c:v>
                </c:pt>
                <c:pt idx="325">
                  <c:v>32.5</c:v>
                </c:pt>
                <c:pt idx="326">
                  <c:v>32.6</c:v>
                </c:pt>
                <c:pt idx="327">
                  <c:v>32.700000000000003</c:v>
                </c:pt>
                <c:pt idx="328">
                  <c:v>32.799999999999997</c:v>
                </c:pt>
                <c:pt idx="329">
                  <c:v>32.9</c:v>
                </c:pt>
                <c:pt idx="330">
                  <c:v>33</c:v>
                </c:pt>
                <c:pt idx="331">
                  <c:v>33.1</c:v>
                </c:pt>
                <c:pt idx="332">
                  <c:v>33.200000000000003</c:v>
                </c:pt>
                <c:pt idx="333">
                  <c:v>33.299999999999997</c:v>
                </c:pt>
                <c:pt idx="334">
                  <c:v>33.4</c:v>
                </c:pt>
                <c:pt idx="335">
                  <c:v>33.5</c:v>
                </c:pt>
                <c:pt idx="336">
                  <c:v>33.6</c:v>
                </c:pt>
                <c:pt idx="337">
                  <c:v>33.700000000000003</c:v>
                </c:pt>
                <c:pt idx="338">
                  <c:v>33.799999999999997</c:v>
                </c:pt>
                <c:pt idx="339">
                  <c:v>33.9</c:v>
                </c:pt>
                <c:pt idx="340">
                  <c:v>34</c:v>
                </c:pt>
                <c:pt idx="341">
                  <c:v>34.1</c:v>
                </c:pt>
                <c:pt idx="342">
                  <c:v>34.200000000000003</c:v>
                </c:pt>
                <c:pt idx="343">
                  <c:v>34.299999999999997</c:v>
                </c:pt>
                <c:pt idx="344">
                  <c:v>34.4</c:v>
                </c:pt>
                <c:pt idx="345">
                  <c:v>34.5</c:v>
                </c:pt>
                <c:pt idx="346">
                  <c:v>34.6</c:v>
                </c:pt>
                <c:pt idx="347">
                  <c:v>34.700000000000003</c:v>
                </c:pt>
                <c:pt idx="348">
                  <c:v>34.799999999999997</c:v>
                </c:pt>
                <c:pt idx="349">
                  <c:v>34.9</c:v>
                </c:pt>
                <c:pt idx="350">
                  <c:v>35</c:v>
                </c:pt>
                <c:pt idx="351">
                  <c:v>35.1</c:v>
                </c:pt>
                <c:pt idx="352">
                  <c:v>35.200000000000003</c:v>
                </c:pt>
                <c:pt idx="353">
                  <c:v>35.299999999999997</c:v>
                </c:pt>
                <c:pt idx="354">
                  <c:v>35.4</c:v>
                </c:pt>
                <c:pt idx="355">
                  <c:v>35.5</c:v>
                </c:pt>
                <c:pt idx="356">
                  <c:v>35.6</c:v>
                </c:pt>
                <c:pt idx="357">
                  <c:v>35.700000000000003</c:v>
                </c:pt>
                <c:pt idx="358">
                  <c:v>35.799999999999997</c:v>
                </c:pt>
                <c:pt idx="359">
                  <c:v>35.9</c:v>
                </c:pt>
                <c:pt idx="360">
                  <c:v>36</c:v>
                </c:pt>
              </c:numCache>
            </c:numRef>
          </c:cat>
          <c:val>
            <c:numRef>
              <c:f>Table!$I$2:$I$362</c:f>
              <c:numCache>
                <c:formatCode>General</c:formatCode>
                <c:ptCount val="361"/>
                <c:pt idx="0">
                  <c:v>3.5302031679999999</c:v>
                </c:pt>
                <c:pt idx="1">
                  <c:v>3.6247838192000001</c:v>
                </c:pt>
                <c:pt idx="2">
                  <c:v>3.7193644704000004</c:v>
                </c:pt>
                <c:pt idx="3">
                  <c:v>3.8139451216000007</c:v>
                </c:pt>
                <c:pt idx="4">
                  <c:v>3.9085257728000009</c:v>
                </c:pt>
                <c:pt idx="5">
                  <c:v>4.0031064240000003</c:v>
                </c:pt>
                <c:pt idx="6">
                  <c:v>4.0907482899000005</c:v>
                </c:pt>
                <c:pt idx="7">
                  <c:v>4.1783901558000007</c:v>
                </c:pt>
                <c:pt idx="8">
                  <c:v>4.266032021700001</c:v>
                </c:pt>
                <c:pt idx="9">
                  <c:v>4.3536738876000012</c:v>
                </c:pt>
                <c:pt idx="10">
                  <c:v>4.4413157534999996</c:v>
                </c:pt>
                <c:pt idx="11">
                  <c:v>4.5289576193999999</c:v>
                </c:pt>
                <c:pt idx="12">
                  <c:v>4.6165994853000001</c:v>
                </c:pt>
                <c:pt idx="13">
                  <c:v>4.7042413512000003</c:v>
                </c:pt>
                <c:pt idx="14">
                  <c:v>4.7918832171000005</c:v>
                </c:pt>
                <c:pt idx="15">
                  <c:v>4.8795250829999999</c:v>
                </c:pt>
                <c:pt idx="16">
                  <c:v>4.9588614511999998</c:v>
                </c:pt>
                <c:pt idx="17">
                  <c:v>5.0381978193999997</c:v>
                </c:pt>
                <c:pt idx="18">
                  <c:v>5.1175341875999996</c:v>
                </c:pt>
                <c:pt idx="19">
                  <c:v>5.1968705557999995</c:v>
                </c:pt>
                <c:pt idx="20">
                  <c:v>5.2762069240000002</c:v>
                </c:pt>
                <c:pt idx="21">
                  <c:v>5.3555432922000001</c:v>
                </c:pt>
                <c:pt idx="22">
                  <c:v>5.4348796604</c:v>
                </c:pt>
                <c:pt idx="23">
                  <c:v>5.5142160285999999</c:v>
                </c:pt>
                <c:pt idx="24">
                  <c:v>5.5935523967999998</c:v>
                </c:pt>
                <c:pt idx="25">
                  <c:v>5.6728887649999997</c:v>
                </c:pt>
                <c:pt idx="26">
                  <c:v>5.7447390867000001</c:v>
                </c:pt>
                <c:pt idx="27">
                  <c:v>5.8165894084000005</c:v>
                </c:pt>
                <c:pt idx="28">
                  <c:v>5.8884397301000009</c:v>
                </c:pt>
                <c:pt idx="29">
                  <c:v>5.9602900518000013</c:v>
                </c:pt>
                <c:pt idx="30">
                  <c:v>6.0321403734999999</c:v>
                </c:pt>
                <c:pt idx="31">
                  <c:v>6.1039906952000003</c:v>
                </c:pt>
                <c:pt idx="32">
                  <c:v>6.1758410169000006</c:v>
                </c:pt>
                <c:pt idx="33">
                  <c:v>6.247691338600001</c:v>
                </c:pt>
                <c:pt idx="34">
                  <c:v>6.3195416603000014</c:v>
                </c:pt>
                <c:pt idx="35">
                  <c:v>6.391391982</c:v>
                </c:pt>
                <c:pt idx="36">
                  <c:v>6.4564364269999999</c:v>
                </c:pt>
                <c:pt idx="37">
                  <c:v>6.5214808719999997</c:v>
                </c:pt>
                <c:pt idx="38">
                  <c:v>6.5865253169999995</c:v>
                </c:pt>
                <c:pt idx="39">
                  <c:v>6.6515697619999994</c:v>
                </c:pt>
                <c:pt idx="40">
                  <c:v>6.7166142070000001</c:v>
                </c:pt>
                <c:pt idx="41">
                  <c:v>6.781658652</c:v>
                </c:pt>
                <c:pt idx="42">
                  <c:v>6.8467030969999998</c:v>
                </c:pt>
                <c:pt idx="43">
                  <c:v>6.9117475419999996</c:v>
                </c:pt>
                <c:pt idx="44">
                  <c:v>6.9767919869999995</c:v>
                </c:pt>
                <c:pt idx="45">
                  <c:v>7.0418364320000002</c:v>
                </c:pt>
                <c:pt idx="46">
                  <c:v>7.1006953070000005</c:v>
                </c:pt>
                <c:pt idx="47">
                  <c:v>7.1595541820000008</c:v>
                </c:pt>
                <c:pt idx="48">
                  <c:v>7.2184130570000011</c:v>
                </c:pt>
                <c:pt idx="49">
                  <c:v>7.2772719320000014</c:v>
                </c:pt>
                <c:pt idx="50">
                  <c:v>7.336130807</c:v>
                </c:pt>
                <c:pt idx="51">
                  <c:v>7.3949896820000003</c:v>
                </c:pt>
                <c:pt idx="52">
                  <c:v>7.4538485570000006</c:v>
                </c:pt>
                <c:pt idx="53">
                  <c:v>7.5127074320000009</c:v>
                </c:pt>
                <c:pt idx="54">
                  <c:v>7.5715663070000012</c:v>
                </c:pt>
                <c:pt idx="55">
                  <c:v>7.6304251819999998</c:v>
                </c:pt>
                <c:pt idx="56">
                  <c:v>7.6836777672999999</c:v>
                </c:pt>
                <c:pt idx="57">
                  <c:v>7.7369303525999999</c:v>
                </c:pt>
                <c:pt idx="58">
                  <c:v>7.7901829379</c:v>
                </c:pt>
                <c:pt idx="59">
                  <c:v>7.8434355232000001</c:v>
                </c:pt>
                <c:pt idx="60">
                  <c:v>7.8966881085000002</c:v>
                </c:pt>
                <c:pt idx="61">
                  <c:v>7.9499406938000003</c:v>
                </c:pt>
                <c:pt idx="62">
                  <c:v>8.0031932790999996</c:v>
                </c:pt>
                <c:pt idx="63">
                  <c:v>8.0564458644000005</c:v>
                </c:pt>
                <c:pt idx="64">
                  <c:v>8.1096984497000015</c:v>
                </c:pt>
                <c:pt idx="65">
                  <c:v>8.1629510350000007</c:v>
                </c:pt>
                <c:pt idx="66">
                  <c:v>8.2111391793999999</c:v>
                </c:pt>
                <c:pt idx="67">
                  <c:v>8.2593273237999991</c:v>
                </c:pt>
                <c:pt idx="68">
                  <c:v>8.3075154681999983</c:v>
                </c:pt>
                <c:pt idx="69">
                  <c:v>8.3557036125999975</c:v>
                </c:pt>
                <c:pt idx="70">
                  <c:v>8.4038917570000002</c:v>
                </c:pt>
                <c:pt idx="71">
                  <c:v>8.4520799013999994</c:v>
                </c:pt>
                <c:pt idx="72">
                  <c:v>8.5002680457999986</c:v>
                </c:pt>
                <c:pt idx="73">
                  <c:v>8.5484561901999978</c:v>
                </c:pt>
                <c:pt idx="74">
                  <c:v>8.596644334599997</c:v>
                </c:pt>
                <c:pt idx="75">
                  <c:v>8.6448324789999997</c:v>
                </c:pt>
                <c:pt idx="76">
                  <c:v>8.6884612128000001</c:v>
                </c:pt>
                <c:pt idx="77">
                  <c:v>8.7320899466000004</c:v>
                </c:pt>
                <c:pt idx="78">
                  <c:v>8.7757186804000007</c:v>
                </c:pt>
                <c:pt idx="79">
                  <c:v>8.819347414200001</c:v>
                </c:pt>
                <c:pt idx="80">
                  <c:v>8.8629761479999996</c:v>
                </c:pt>
                <c:pt idx="81">
                  <c:v>8.9066048817999999</c:v>
                </c:pt>
                <c:pt idx="82">
                  <c:v>8.9502336156000002</c:v>
                </c:pt>
                <c:pt idx="83">
                  <c:v>8.9938623494000005</c:v>
                </c:pt>
                <c:pt idx="84">
                  <c:v>9.0374910832000008</c:v>
                </c:pt>
                <c:pt idx="85">
                  <c:v>9.0811198169999994</c:v>
                </c:pt>
                <c:pt idx="86">
                  <c:v>9.1206578658000002</c:v>
                </c:pt>
                <c:pt idx="87">
                  <c:v>9.1601959146000009</c:v>
                </c:pt>
                <c:pt idx="88">
                  <c:v>9.1997339634000017</c:v>
                </c:pt>
                <c:pt idx="89">
                  <c:v>9.2392720122000025</c:v>
                </c:pt>
                <c:pt idx="90">
                  <c:v>9.2788100609999997</c:v>
                </c:pt>
                <c:pt idx="91">
                  <c:v>9.3183481098000005</c:v>
                </c:pt>
                <c:pt idx="92">
                  <c:v>9.3578861586000013</c:v>
                </c:pt>
                <c:pt idx="93">
                  <c:v>9.3974242074000021</c:v>
                </c:pt>
                <c:pt idx="94">
                  <c:v>9.4369622562000028</c:v>
                </c:pt>
                <c:pt idx="95">
                  <c:v>9.4765003050000001</c:v>
                </c:pt>
                <c:pt idx="96">
                  <c:v>9.5123810445999997</c:v>
                </c:pt>
                <c:pt idx="97">
                  <c:v>9.5482617841999993</c:v>
                </c:pt>
                <c:pt idx="98">
                  <c:v>9.5841425237999989</c:v>
                </c:pt>
                <c:pt idx="99">
                  <c:v>9.6200232633999985</c:v>
                </c:pt>
                <c:pt idx="100">
                  <c:v>9.6559040029999998</c:v>
                </c:pt>
                <c:pt idx="101">
                  <c:v>9.6917847425999994</c:v>
                </c:pt>
                <c:pt idx="102">
                  <c:v>9.727665482199999</c:v>
                </c:pt>
                <c:pt idx="103">
                  <c:v>9.7635462217999986</c:v>
                </c:pt>
                <c:pt idx="104">
                  <c:v>9.7994269613999982</c:v>
                </c:pt>
                <c:pt idx="105">
                  <c:v>9.8353077009999996</c:v>
                </c:pt>
                <c:pt idx="106">
                  <c:v>9.8679304978999998</c:v>
                </c:pt>
                <c:pt idx="107">
                  <c:v>9.9005532947999999</c:v>
                </c:pt>
                <c:pt idx="108">
                  <c:v>9.9331760917</c:v>
                </c:pt>
                <c:pt idx="109">
                  <c:v>9.9657988886000002</c:v>
                </c:pt>
                <c:pt idx="110">
                  <c:v>9.9984216854999985</c:v>
                </c:pt>
                <c:pt idx="111">
                  <c:v>10.031044482399999</c:v>
                </c:pt>
                <c:pt idx="112">
                  <c:v>10.063667279299999</c:v>
                </c:pt>
                <c:pt idx="113">
                  <c:v>10.096290076199999</c:v>
                </c:pt>
                <c:pt idx="114">
                  <c:v>10.128912873099999</c:v>
                </c:pt>
                <c:pt idx="115">
                  <c:v>10.161535669999999</c:v>
                </c:pt>
                <c:pt idx="116">
                  <c:v>10.191267501999999</c:v>
                </c:pt>
                <c:pt idx="117">
                  <c:v>10.220999333999998</c:v>
                </c:pt>
                <c:pt idx="118">
                  <c:v>10.250731165999998</c:v>
                </c:pt>
                <c:pt idx="119">
                  <c:v>10.280462997999997</c:v>
                </c:pt>
                <c:pt idx="120">
                  <c:v>10.31019483</c:v>
                </c:pt>
                <c:pt idx="121">
                  <c:v>10.339926662</c:v>
                </c:pt>
                <c:pt idx="122">
                  <c:v>10.369658493999999</c:v>
                </c:pt>
                <c:pt idx="123">
                  <c:v>10.399390325999999</c:v>
                </c:pt>
                <c:pt idx="124">
                  <c:v>10.429122157999998</c:v>
                </c:pt>
                <c:pt idx="125">
                  <c:v>10.45885399</c:v>
                </c:pt>
                <c:pt idx="126">
                  <c:v>10.486031150999999</c:v>
                </c:pt>
                <c:pt idx="127">
                  <c:v>10.513208311999998</c:v>
                </c:pt>
                <c:pt idx="128">
                  <c:v>10.540385472999997</c:v>
                </c:pt>
                <c:pt idx="129">
                  <c:v>10.567562633999996</c:v>
                </c:pt>
                <c:pt idx="130">
                  <c:v>10.594739794999999</c:v>
                </c:pt>
                <c:pt idx="131">
                  <c:v>10.621916956</c:v>
                </c:pt>
                <c:pt idx="132">
                  <c:v>10.649094117000001</c:v>
                </c:pt>
                <c:pt idx="133">
                  <c:v>10.676271278000002</c:v>
                </c:pt>
                <c:pt idx="134">
                  <c:v>10.703448439000002</c:v>
                </c:pt>
                <c:pt idx="135">
                  <c:v>10.7306256</c:v>
                </c:pt>
                <c:pt idx="136">
                  <c:v>10.755555522</c:v>
                </c:pt>
                <c:pt idx="137">
                  <c:v>10.780485444</c:v>
                </c:pt>
                <c:pt idx="138">
                  <c:v>10.805415366</c:v>
                </c:pt>
                <c:pt idx="139">
                  <c:v>10.830345288</c:v>
                </c:pt>
                <c:pt idx="140">
                  <c:v>10.85527521</c:v>
                </c:pt>
                <c:pt idx="141">
                  <c:v>10.880205132</c:v>
                </c:pt>
                <c:pt idx="142">
                  <c:v>10.905135054</c:v>
                </c:pt>
                <c:pt idx="143">
                  <c:v>10.930064976000001</c:v>
                </c:pt>
                <c:pt idx="144">
                  <c:v>10.954994898000001</c:v>
                </c:pt>
                <c:pt idx="145">
                  <c:v>10.979924820000001</c:v>
                </c:pt>
                <c:pt idx="146">
                  <c:v>11.002887867</c:v>
                </c:pt>
                <c:pt idx="147">
                  <c:v>11.025850913999999</c:v>
                </c:pt>
                <c:pt idx="148">
                  <c:v>11.048813960999999</c:v>
                </c:pt>
                <c:pt idx="149">
                  <c:v>11.071777007999998</c:v>
                </c:pt>
                <c:pt idx="150">
                  <c:v>11.094740055000001</c:v>
                </c:pt>
                <c:pt idx="151">
                  <c:v>11.117703102</c:v>
                </c:pt>
                <c:pt idx="152">
                  <c:v>11.140666148999999</c:v>
                </c:pt>
                <c:pt idx="153">
                  <c:v>11.163629195999999</c:v>
                </c:pt>
                <c:pt idx="154">
                  <c:v>11.186592242999998</c:v>
                </c:pt>
                <c:pt idx="155">
                  <c:v>11.209555290000001</c:v>
                </c:pt>
                <c:pt idx="156">
                  <c:v>11.230806531000001</c:v>
                </c:pt>
                <c:pt idx="157">
                  <c:v>11.252057772000001</c:v>
                </c:pt>
                <c:pt idx="158">
                  <c:v>11.273309013</c:v>
                </c:pt>
                <c:pt idx="159">
                  <c:v>11.294560254</c:v>
                </c:pt>
                <c:pt idx="160">
                  <c:v>11.315811495</c:v>
                </c:pt>
                <c:pt idx="161">
                  <c:v>11.337062736</c:v>
                </c:pt>
                <c:pt idx="162">
                  <c:v>11.358313977</c:v>
                </c:pt>
                <c:pt idx="163">
                  <c:v>11.379565218</c:v>
                </c:pt>
                <c:pt idx="164">
                  <c:v>11.400816459</c:v>
                </c:pt>
                <c:pt idx="165">
                  <c:v>11.422067699999999</c:v>
                </c:pt>
                <c:pt idx="166">
                  <c:v>11.441838627999999</c:v>
                </c:pt>
                <c:pt idx="167">
                  <c:v>11.461609555999999</c:v>
                </c:pt>
                <c:pt idx="168">
                  <c:v>11.481380483999999</c:v>
                </c:pt>
                <c:pt idx="169">
                  <c:v>11.501151411999999</c:v>
                </c:pt>
                <c:pt idx="170">
                  <c:v>11.520922339999998</c:v>
                </c:pt>
                <c:pt idx="171">
                  <c:v>11.540693267999998</c:v>
                </c:pt>
                <c:pt idx="172">
                  <c:v>11.560464195999998</c:v>
                </c:pt>
                <c:pt idx="173">
                  <c:v>11.580235123999998</c:v>
                </c:pt>
                <c:pt idx="174">
                  <c:v>11.600006051999998</c:v>
                </c:pt>
                <c:pt idx="175">
                  <c:v>11.619776979999999</c:v>
                </c:pt>
                <c:pt idx="176">
                  <c:v>11.638277184</c:v>
                </c:pt>
                <c:pt idx="177">
                  <c:v>11.656777388</c:v>
                </c:pt>
                <c:pt idx="178">
                  <c:v>11.675277592</c:v>
                </c:pt>
                <c:pt idx="179">
                  <c:v>11.693777796000001</c:v>
                </c:pt>
                <c:pt idx="180">
                  <c:v>11.712278</c:v>
                </c:pt>
                <c:pt idx="181">
                  <c:v>11.730778204</c:v>
                </c:pt>
                <c:pt idx="182">
                  <c:v>11.749278408</c:v>
                </c:pt>
                <c:pt idx="183">
                  <c:v>11.767778612000001</c:v>
                </c:pt>
                <c:pt idx="184">
                  <c:v>11.786278816000001</c:v>
                </c:pt>
                <c:pt idx="185">
                  <c:v>11.80477902</c:v>
                </c:pt>
                <c:pt idx="186">
                  <c:v>11.822197748000001</c:v>
                </c:pt>
                <c:pt idx="187">
                  <c:v>11.839616476000002</c:v>
                </c:pt>
                <c:pt idx="188">
                  <c:v>11.857035204000002</c:v>
                </c:pt>
                <c:pt idx="189">
                  <c:v>11.874453932000003</c:v>
                </c:pt>
                <c:pt idx="190">
                  <c:v>11.891872660000001</c:v>
                </c:pt>
                <c:pt idx="191">
                  <c:v>11.909291388</c:v>
                </c:pt>
                <c:pt idx="192">
                  <c:v>11.926710115999999</c:v>
                </c:pt>
                <c:pt idx="193">
                  <c:v>11.944128843999998</c:v>
                </c:pt>
                <c:pt idx="194">
                  <c:v>11.961547571999997</c:v>
                </c:pt>
                <c:pt idx="195">
                  <c:v>11.9789663</c:v>
                </c:pt>
                <c:pt idx="196">
                  <c:v>11.995474004</c:v>
                </c:pt>
                <c:pt idx="197">
                  <c:v>12.011981708</c:v>
                </c:pt>
                <c:pt idx="198">
                  <c:v>12.028489412000001</c:v>
                </c:pt>
                <c:pt idx="199">
                  <c:v>12.044997116000001</c:v>
                </c:pt>
                <c:pt idx="200">
                  <c:v>12.06150482</c:v>
                </c:pt>
                <c:pt idx="201">
                  <c:v>12.078012524</c:v>
                </c:pt>
                <c:pt idx="202">
                  <c:v>12.094520228</c:v>
                </c:pt>
                <c:pt idx="203">
                  <c:v>12.111027932000001</c:v>
                </c:pt>
                <c:pt idx="204">
                  <c:v>12.127535636000001</c:v>
                </c:pt>
                <c:pt idx="205">
                  <c:v>12.14404334</c:v>
                </c:pt>
                <c:pt idx="206">
                  <c:v>12.159793108999999</c:v>
                </c:pt>
                <c:pt idx="207">
                  <c:v>12.175542877999998</c:v>
                </c:pt>
                <c:pt idx="208">
                  <c:v>12.191292646999997</c:v>
                </c:pt>
                <c:pt idx="209">
                  <c:v>12.207042415999997</c:v>
                </c:pt>
                <c:pt idx="210">
                  <c:v>12.222792184999999</c:v>
                </c:pt>
                <c:pt idx="211">
                  <c:v>12.238541953999999</c:v>
                </c:pt>
                <c:pt idx="212">
                  <c:v>12.254291722999998</c:v>
                </c:pt>
                <c:pt idx="213">
                  <c:v>12.270041491999997</c:v>
                </c:pt>
                <c:pt idx="214">
                  <c:v>12.285791260999996</c:v>
                </c:pt>
                <c:pt idx="215">
                  <c:v>12.301541029999999</c:v>
                </c:pt>
                <c:pt idx="216">
                  <c:v>12.316669955</c:v>
                </c:pt>
                <c:pt idx="217">
                  <c:v>12.331798880000001</c:v>
                </c:pt>
                <c:pt idx="218">
                  <c:v>12.346927805000002</c:v>
                </c:pt>
                <c:pt idx="219">
                  <c:v>12.362056730000003</c:v>
                </c:pt>
                <c:pt idx="220">
                  <c:v>12.377185655</c:v>
                </c:pt>
                <c:pt idx="221">
                  <c:v>12.392314580000001</c:v>
                </c:pt>
                <c:pt idx="222">
                  <c:v>12.407443505000002</c:v>
                </c:pt>
                <c:pt idx="223">
                  <c:v>12.422572430000002</c:v>
                </c:pt>
                <c:pt idx="224">
                  <c:v>12.437701355000003</c:v>
                </c:pt>
                <c:pt idx="225">
                  <c:v>12.452830280000001</c:v>
                </c:pt>
                <c:pt idx="226">
                  <c:v>12.467460746</c:v>
                </c:pt>
                <c:pt idx="227">
                  <c:v>12.482091212</c:v>
                </c:pt>
                <c:pt idx="228">
                  <c:v>12.496721678</c:v>
                </c:pt>
                <c:pt idx="229">
                  <c:v>12.511352144</c:v>
                </c:pt>
                <c:pt idx="230">
                  <c:v>12.52598261</c:v>
                </c:pt>
                <c:pt idx="231">
                  <c:v>12.540613076</c:v>
                </c:pt>
                <c:pt idx="232">
                  <c:v>12.555243541999999</c:v>
                </c:pt>
                <c:pt idx="233">
                  <c:v>12.569874007999999</c:v>
                </c:pt>
                <c:pt idx="234">
                  <c:v>12.584504473999999</c:v>
                </c:pt>
                <c:pt idx="235">
                  <c:v>12.599134940000001</c:v>
                </c:pt>
                <c:pt idx="236">
                  <c:v>12.613375842</c:v>
                </c:pt>
                <c:pt idx="237">
                  <c:v>12.627616743999999</c:v>
                </c:pt>
                <c:pt idx="238">
                  <c:v>12.641857645999998</c:v>
                </c:pt>
                <c:pt idx="239">
                  <c:v>12.656098547999997</c:v>
                </c:pt>
                <c:pt idx="240">
                  <c:v>12.67033945</c:v>
                </c:pt>
                <c:pt idx="241">
                  <c:v>12.684580351999999</c:v>
                </c:pt>
                <c:pt idx="242">
                  <c:v>12.698821253999999</c:v>
                </c:pt>
                <c:pt idx="243">
                  <c:v>12.713062155999998</c:v>
                </c:pt>
                <c:pt idx="244">
                  <c:v>12.727303057999997</c:v>
                </c:pt>
                <c:pt idx="245">
                  <c:v>12.74154396</c:v>
                </c:pt>
                <c:pt idx="246">
                  <c:v>12.755491839999999</c:v>
                </c:pt>
                <c:pt idx="247">
                  <c:v>12.769439719999999</c:v>
                </c:pt>
                <c:pt idx="248">
                  <c:v>12.783387599999999</c:v>
                </c:pt>
                <c:pt idx="249">
                  <c:v>12.797335479999999</c:v>
                </c:pt>
                <c:pt idx="250">
                  <c:v>12.811283360000001</c:v>
                </c:pt>
                <c:pt idx="251">
                  <c:v>12.825231240000001</c:v>
                </c:pt>
                <c:pt idx="252">
                  <c:v>12.839179120000001</c:v>
                </c:pt>
                <c:pt idx="253">
                  <c:v>12.853127000000001</c:v>
                </c:pt>
                <c:pt idx="254">
                  <c:v>12.867074880000001</c:v>
                </c:pt>
                <c:pt idx="255">
                  <c:v>12.88102276</c:v>
                </c:pt>
                <c:pt idx="256">
                  <c:v>12.894762866000001</c:v>
                </c:pt>
                <c:pt idx="257">
                  <c:v>12.908502972000001</c:v>
                </c:pt>
                <c:pt idx="258">
                  <c:v>12.922243078000001</c:v>
                </c:pt>
                <c:pt idx="259">
                  <c:v>12.935983184000001</c:v>
                </c:pt>
                <c:pt idx="260">
                  <c:v>12.949723290000001</c:v>
                </c:pt>
                <c:pt idx="261">
                  <c:v>12.963463396000002</c:v>
                </c:pt>
                <c:pt idx="262">
                  <c:v>12.977203502000002</c:v>
                </c:pt>
                <c:pt idx="263">
                  <c:v>12.990943608000002</c:v>
                </c:pt>
                <c:pt idx="264">
                  <c:v>13.004683714000002</c:v>
                </c:pt>
                <c:pt idx="265">
                  <c:v>13.018423820000001</c:v>
                </c:pt>
                <c:pt idx="266">
                  <c:v>13.032031098000001</c:v>
                </c:pt>
                <c:pt idx="267">
                  <c:v>13.045638376000001</c:v>
                </c:pt>
                <c:pt idx="268">
                  <c:v>13.059245654000001</c:v>
                </c:pt>
                <c:pt idx="269">
                  <c:v>13.072852932000002</c:v>
                </c:pt>
                <c:pt idx="270">
                  <c:v>13.08646021</c:v>
                </c:pt>
                <c:pt idx="271">
                  <c:v>13.100067488000001</c:v>
                </c:pt>
                <c:pt idx="272">
                  <c:v>13.113674766000001</c:v>
                </c:pt>
                <c:pt idx="273">
                  <c:v>13.127282044000001</c:v>
                </c:pt>
                <c:pt idx="274">
                  <c:v>13.140889322000001</c:v>
                </c:pt>
                <c:pt idx="275">
                  <c:v>13.1544966</c:v>
                </c:pt>
                <c:pt idx="276">
                  <c:v>13.168036606999999</c:v>
                </c:pt>
                <c:pt idx="277">
                  <c:v>13.181576613999999</c:v>
                </c:pt>
                <c:pt idx="278">
                  <c:v>13.195116620999999</c:v>
                </c:pt>
                <c:pt idx="279">
                  <c:v>13.208656627999998</c:v>
                </c:pt>
                <c:pt idx="280">
                  <c:v>13.222196635</c:v>
                </c:pt>
                <c:pt idx="281">
                  <c:v>13.235736641999999</c:v>
                </c:pt>
                <c:pt idx="282">
                  <c:v>13.249276648999999</c:v>
                </c:pt>
                <c:pt idx="283">
                  <c:v>13.262816655999998</c:v>
                </c:pt>
                <c:pt idx="284">
                  <c:v>13.276356662999998</c:v>
                </c:pt>
                <c:pt idx="285">
                  <c:v>13.289896669999999</c:v>
                </c:pt>
                <c:pt idx="286">
                  <c:v>13.303426411</c:v>
                </c:pt>
                <c:pt idx="287">
                  <c:v>13.316956152000001</c:v>
                </c:pt>
                <c:pt idx="288">
                  <c:v>13.330485893000002</c:v>
                </c:pt>
                <c:pt idx="289">
                  <c:v>13.344015634000003</c:v>
                </c:pt>
                <c:pt idx="290">
                  <c:v>13.357545375000001</c:v>
                </c:pt>
                <c:pt idx="291">
                  <c:v>13.371075116</c:v>
                </c:pt>
                <c:pt idx="292">
                  <c:v>13.384604856999999</c:v>
                </c:pt>
                <c:pt idx="293">
                  <c:v>13.398134597999999</c:v>
                </c:pt>
                <c:pt idx="294">
                  <c:v>13.411664338999998</c:v>
                </c:pt>
                <c:pt idx="295">
                  <c:v>13.425194080000001</c:v>
                </c:pt>
                <c:pt idx="296">
                  <c:v>13.438762785000002</c:v>
                </c:pt>
                <c:pt idx="297">
                  <c:v>13.452331490000002</c:v>
                </c:pt>
                <c:pt idx="298">
                  <c:v>13.465900195000003</c:v>
                </c:pt>
                <c:pt idx="299">
                  <c:v>13.479468900000004</c:v>
                </c:pt>
                <c:pt idx="300">
                  <c:v>13.493037605000001</c:v>
                </c:pt>
                <c:pt idx="301">
                  <c:v>13.50660631</c:v>
                </c:pt>
                <c:pt idx="302">
                  <c:v>13.520175015</c:v>
                </c:pt>
                <c:pt idx="303">
                  <c:v>13.533743719999999</c:v>
                </c:pt>
                <c:pt idx="304">
                  <c:v>13.547312424999998</c:v>
                </c:pt>
                <c:pt idx="305">
                  <c:v>13.56088113</c:v>
                </c:pt>
                <c:pt idx="306">
                  <c:v>13.574530875000001</c:v>
                </c:pt>
                <c:pt idx="307">
                  <c:v>13.588180620000001</c:v>
                </c:pt>
                <c:pt idx="308">
                  <c:v>13.601830365000001</c:v>
                </c:pt>
                <c:pt idx="309">
                  <c:v>13.615480110000002</c:v>
                </c:pt>
                <c:pt idx="310">
                  <c:v>13.629129855</c:v>
                </c:pt>
                <c:pt idx="311">
                  <c:v>13.642779600000001</c:v>
                </c:pt>
                <c:pt idx="312">
                  <c:v>13.656429345000001</c:v>
                </c:pt>
                <c:pt idx="313">
                  <c:v>13.670079090000002</c:v>
                </c:pt>
                <c:pt idx="314">
                  <c:v>13.683728835000002</c:v>
                </c:pt>
                <c:pt idx="315">
                  <c:v>13.697378580000001</c:v>
                </c:pt>
                <c:pt idx="316">
                  <c:v>13.711145344</c:v>
                </c:pt>
                <c:pt idx="317">
                  <c:v>13.724912108</c:v>
                </c:pt>
                <c:pt idx="318">
                  <c:v>13.738678871999999</c:v>
                </c:pt>
                <c:pt idx="319">
                  <c:v>13.752445635999999</c:v>
                </c:pt>
                <c:pt idx="320">
                  <c:v>13.766212400000001</c:v>
                </c:pt>
                <c:pt idx="321">
                  <c:v>13.779979164</c:v>
                </c:pt>
                <c:pt idx="322">
                  <c:v>13.793745928</c:v>
                </c:pt>
                <c:pt idx="323">
                  <c:v>13.807512692</c:v>
                </c:pt>
                <c:pt idx="324">
                  <c:v>13.821279455999999</c:v>
                </c:pt>
                <c:pt idx="325">
                  <c:v>13.835046220000001</c:v>
                </c:pt>
                <c:pt idx="326">
                  <c:v>13.848959797000001</c:v>
                </c:pt>
                <c:pt idx="327">
                  <c:v>13.862873374000001</c:v>
                </c:pt>
                <c:pt idx="328">
                  <c:v>13.876786951000001</c:v>
                </c:pt>
                <c:pt idx="329">
                  <c:v>13.890700528000002</c:v>
                </c:pt>
                <c:pt idx="330">
                  <c:v>13.904614105</c:v>
                </c:pt>
                <c:pt idx="331">
                  <c:v>13.918527682000001</c:v>
                </c:pt>
                <c:pt idx="332">
                  <c:v>13.932441259000001</c:v>
                </c:pt>
                <c:pt idx="333">
                  <c:v>13.946354836000001</c:v>
                </c:pt>
                <c:pt idx="334">
                  <c:v>13.960268413000001</c:v>
                </c:pt>
                <c:pt idx="335">
                  <c:v>13.97418199</c:v>
                </c:pt>
                <c:pt idx="336">
                  <c:v>13.988267030999999</c:v>
                </c:pt>
                <c:pt idx="337">
                  <c:v>14.002352071999999</c:v>
                </c:pt>
                <c:pt idx="338">
                  <c:v>14.016437112999999</c:v>
                </c:pt>
                <c:pt idx="339">
                  <c:v>14.030522153999998</c:v>
                </c:pt>
                <c:pt idx="340">
                  <c:v>14.044607195000001</c:v>
                </c:pt>
                <c:pt idx="341">
                  <c:v>14.058692236000001</c:v>
                </c:pt>
                <c:pt idx="342">
                  <c:v>14.072777277</c:v>
                </c:pt>
                <c:pt idx="343">
                  <c:v>14.086862318</c:v>
                </c:pt>
                <c:pt idx="344">
                  <c:v>14.100947358999999</c:v>
                </c:pt>
                <c:pt idx="345">
                  <c:v>14.1150324</c:v>
                </c:pt>
                <c:pt idx="346">
                  <c:v>14.129308778</c:v>
                </c:pt>
                <c:pt idx="347">
                  <c:v>14.143585156</c:v>
                </c:pt>
                <c:pt idx="348">
                  <c:v>14.157861534</c:v>
                </c:pt>
                <c:pt idx="349">
                  <c:v>14.172137912</c:v>
                </c:pt>
                <c:pt idx="350">
                  <c:v>14.18641429</c:v>
                </c:pt>
                <c:pt idx="351">
                  <c:v>14.200690668</c:v>
                </c:pt>
                <c:pt idx="352">
                  <c:v>14.214967046</c:v>
                </c:pt>
                <c:pt idx="353">
                  <c:v>14.229243424</c:v>
                </c:pt>
                <c:pt idx="354">
                  <c:v>14.243519802</c:v>
                </c:pt>
                <c:pt idx="355">
                  <c:v>14.25779618</c:v>
                </c:pt>
                <c:pt idx="356">
                  <c:v>14.272225832</c:v>
                </c:pt>
                <c:pt idx="357">
                  <c:v>14.286655484000001</c:v>
                </c:pt>
                <c:pt idx="358">
                  <c:v>14.301085136000001</c:v>
                </c:pt>
                <c:pt idx="359">
                  <c:v>14.315514788000002</c:v>
                </c:pt>
                <c:pt idx="360">
                  <c:v>14.32994444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4FB-2947-A6D5-3E77183551EA}"/>
            </c:ext>
          </c:extLst>
        </c:ser>
        <c:ser>
          <c:idx val="6"/>
          <c:order val="5"/>
          <c:tx>
            <c:v>Percentil 75</c:v>
          </c:tx>
          <c:spPr>
            <a:ln w="28575" cmpd="sng">
              <a:solidFill>
                <a:srgbClr val="008080">
                  <a:alpha val="100000"/>
                </a:srgbClr>
              </a:solidFill>
            </a:ln>
          </c:spPr>
          <c:marker>
            <c:symbol val="none"/>
          </c:marker>
          <c:cat>
            <c:numRef>
              <c:f>Table!$C$2:$C$362</c:f>
              <c:numCache>
                <c:formatCode>_(* #,##0.0_);_(* \(#,##0.0\);_(* "-"??_);_(@_)</c:formatCode>
                <c:ptCount val="361"/>
                <c:pt idx="0">
                  <c:v>0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1.1000000000000001</c:v>
                </c:pt>
                <c:pt idx="12">
                  <c:v>1.2</c:v>
                </c:pt>
                <c:pt idx="13">
                  <c:v>1.3</c:v>
                </c:pt>
                <c:pt idx="14">
                  <c:v>1.4</c:v>
                </c:pt>
                <c:pt idx="15">
                  <c:v>1.5</c:v>
                </c:pt>
                <c:pt idx="16">
                  <c:v>1.6</c:v>
                </c:pt>
                <c:pt idx="17">
                  <c:v>1.7</c:v>
                </c:pt>
                <c:pt idx="18">
                  <c:v>1.8</c:v>
                </c:pt>
                <c:pt idx="19">
                  <c:v>1.9</c:v>
                </c:pt>
                <c:pt idx="20">
                  <c:v>2</c:v>
                </c:pt>
                <c:pt idx="21">
                  <c:v>2.1</c:v>
                </c:pt>
                <c:pt idx="22">
                  <c:v>2.2000000000000002</c:v>
                </c:pt>
                <c:pt idx="23">
                  <c:v>2.2999999999999998</c:v>
                </c:pt>
                <c:pt idx="24">
                  <c:v>2.4</c:v>
                </c:pt>
                <c:pt idx="25">
                  <c:v>2.5</c:v>
                </c:pt>
                <c:pt idx="26">
                  <c:v>2.6</c:v>
                </c:pt>
                <c:pt idx="27">
                  <c:v>2.7</c:v>
                </c:pt>
                <c:pt idx="28">
                  <c:v>2.8</c:v>
                </c:pt>
                <c:pt idx="29">
                  <c:v>2.9</c:v>
                </c:pt>
                <c:pt idx="30">
                  <c:v>3</c:v>
                </c:pt>
                <c:pt idx="31">
                  <c:v>3.1</c:v>
                </c:pt>
                <c:pt idx="32">
                  <c:v>3.2</c:v>
                </c:pt>
                <c:pt idx="33">
                  <c:v>3.3</c:v>
                </c:pt>
                <c:pt idx="34">
                  <c:v>3.4</c:v>
                </c:pt>
                <c:pt idx="35">
                  <c:v>3.5</c:v>
                </c:pt>
                <c:pt idx="36">
                  <c:v>3.6</c:v>
                </c:pt>
                <c:pt idx="37">
                  <c:v>3.7</c:v>
                </c:pt>
                <c:pt idx="38">
                  <c:v>3.8</c:v>
                </c:pt>
                <c:pt idx="39">
                  <c:v>3.9</c:v>
                </c:pt>
                <c:pt idx="40">
                  <c:v>4</c:v>
                </c:pt>
                <c:pt idx="41">
                  <c:v>4.0999999999999996</c:v>
                </c:pt>
                <c:pt idx="42">
                  <c:v>4.2</c:v>
                </c:pt>
                <c:pt idx="43">
                  <c:v>4.3</c:v>
                </c:pt>
                <c:pt idx="44">
                  <c:v>4.4000000000000004</c:v>
                </c:pt>
                <c:pt idx="45">
                  <c:v>4.5</c:v>
                </c:pt>
                <c:pt idx="46">
                  <c:v>4.5999999999999996</c:v>
                </c:pt>
                <c:pt idx="47">
                  <c:v>4.7</c:v>
                </c:pt>
                <c:pt idx="48">
                  <c:v>4.8</c:v>
                </c:pt>
                <c:pt idx="49">
                  <c:v>4.9000000000000004</c:v>
                </c:pt>
                <c:pt idx="50">
                  <c:v>5</c:v>
                </c:pt>
                <c:pt idx="51">
                  <c:v>5.0999999999999996</c:v>
                </c:pt>
                <c:pt idx="52">
                  <c:v>5.2</c:v>
                </c:pt>
                <c:pt idx="53">
                  <c:v>5.3</c:v>
                </c:pt>
                <c:pt idx="54">
                  <c:v>5.4</c:v>
                </c:pt>
                <c:pt idx="55">
                  <c:v>5.5</c:v>
                </c:pt>
                <c:pt idx="56">
                  <c:v>5.6</c:v>
                </c:pt>
                <c:pt idx="57">
                  <c:v>5.7</c:v>
                </c:pt>
                <c:pt idx="58">
                  <c:v>5.8</c:v>
                </c:pt>
                <c:pt idx="59">
                  <c:v>5.9</c:v>
                </c:pt>
                <c:pt idx="60">
                  <c:v>6</c:v>
                </c:pt>
                <c:pt idx="61">
                  <c:v>6.1</c:v>
                </c:pt>
                <c:pt idx="62">
                  <c:v>6.2</c:v>
                </c:pt>
                <c:pt idx="63">
                  <c:v>6.3</c:v>
                </c:pt>
                <c:pt idx="64">
                  <c:v>6.4</c:v>
                </c:pt>
                <c:pt idx="65">
                  <c:v>6.5</c:v>
                </c:pt>
                <c:pt idx="66">
                  <c:v>6.6</c:v>
                </c:pt>
                <c:pt idx="67">
                  <c:v>6.7</c:v>
                </c:pt>
                <c:pt idx="68">
                  <c:v>6.8</c:v>
                </c:pt>
                <c:pt idx="69">
                  <c:v>6.9</c:v>
                </c:pt>
                <c:pt idx="70">
                  <c:v>7</c:v>
                </c:pt>
                <c:pt idx="71">
                  <c:v>7.1</c:v>
                </c:pt>
                <c:pt idx="72">
                  <c:v>7.2</c:v>
                </c:pt>
                <c:pt idx="73">
                  <c:v>7.3</c:v>
                </c:pt>
                <c:pt idx="74">
                  <c:v>7.4</c:v>
                </c:pt>
                <c:pt idx="75">
                  <c:v>7.5</c:v>
                </c:pt>
                <c:pt idx="76">
                  <c:v>7.6</c:v>
                </c:pt>
                <c:pt idx="77">
                  <c:v>7.7</c:v>
                </c:pt>
                <c:pt idx="78">
                  <c:v>7.8</c:v>
                </c:pt>
                <c:pt idx="79">
                  <c:v>7.9</c:v>
                </c:pt>
                <c:pt idx="80">
                  <c:v>8</c:v>
                </c:pt>
                <c:pt idx="81">
                  <c:v>8.1</c:v>
                </c:pt>
                <c:pt idx="82">
                  <c:v>8.1999999999999993</c:v>
                </c:pt>
                <c:pt idx="83">
                  <c:v>8.3000000000000007</c:v>
                </c:pt>
                <c:pt idx="84">
                  <c:v>8.4</c:v>
                </c:pt>
                <c:pt idx="85">
                  <c:v>8.5</c:v>
                </c:pt>
                <c:pt idx="86">
                  <c:v>8.6</c:v>
                </c:pt>
                <c:pt idx="87">
                  <c:v>8.6999999999999993</c:v>
                </c:pt>
                <c:pt idx="88">
                  <c:v>8.8000000000000007</c:v>
                </c:pt>
                <c:pt idx="89">
                  <c:v>8.9</c:v>
                </c:pt>
                <c:pt idx="90">
                  <c:v>9</c:v>
                </c:pt>
                <c:pt idx="91">
                  <c:v>9.1</c:v>
                </c:pt>
                <c:pt idx="92">
                  <c:v>9.1999999999999993</c:v>
                </c:pt>
                <c:pt idx="93">
                  <c:v>9.3000000000000007</c:v>
                </c:pt>
                <c:pt idx="94">
                  <c:v>9.4</c:v>
                </c:pt>
                <c:pt idx="95">
                  <c:v>9.5</c:v>
                </c:pt>
                <c:pt idx="96">
                  <c:v>9.6</c:v>
                </c:pt>
                <c:pt idx="97">
                  <c:v>9.6999999999999993</c:v>
                </c:pt>
                <c:pt idx="98">
                  <c:v>9.8000000000000007</c:v>
                </c:pt>
                <c:pt idx="99">
                  <c:v>9.9</c:v>
                </c:pt>
                <c:pt idx="100">
                  <c:v>10</c:v>
                </c:pt>
                <c:pt idx="101">
                  <c:v>10.1</c:v>
                </c:pt>
                <c:pt idx="102">
                  <c:v>10.199999999999999</c:v>
                </c:pt>
                <c:pt idx="103">
                  <c:v>10.3</c:v>
                </c:pt>
                <c:pt idx="104">
                  <c:v>10.4</c:v>
                </c:pt>
                <c:pt idx="105">
                  <c:v>10.5</c:v>
                </c:pt>
                <c:pt idx="106">
                  <c:v>10.6</c:v>
                </c:pt>
                <c:pt idx="107">
                  <c:v>10.7</c:v>
                </c:pt>
                <c:pt idx="108">
                  <c:v>10.8</c:v>
                </c:pt>
                <c:pt idx="109">
                  <c:v>10.9</c:v>
                </c:pt>
                <c:pt idx="110">
                  <c:v>11</c:v>
                </c:pt>
                <c:pt idx="111">
                  <c:v>11.1</c:v>
                </c:pt>
                <c:pt idx="112">
                  <c:v>11.2</c:v>
                </c:pt>
                <c:pt idx="113">
                  <c:v>11.3</c:v>
                </c:pt>
                <c:pt idx="114">
                  <c:v>11.4</c:v>
                </c:pt>
                <c:pt idx="115">
                  <c:v>11.5</c:v>
                </c:pt>
                <c:pt idx="116">
                  <c:v>11.6</c:v>
                </c:pt>
                <c:pt idx="117">
                  <c:v>11.7</c:v>
                </c:pt>
                <c:pt idx="118">
                  <c:v>11.8</c:v>
                </c:pt>
                <c:pt idx="119">
                  <c:v>11.9</c:v>
                </c:pt>
                <c:pt idx="120">
                  <c:v>12</c:v>
                </c:pt>
                <c:pt idx="121">
                  <c:v>12.1</c:v>
                </c:pt>
                <c:pt idx="122">
                  <c:v>12.2</c:v>
                </c:pt>
                <c:pt idx="123">
                  <c:v>12.3</c:v>
                </c:pt>
                <c:pt idx="124">
                  <c:v>12.4</c:v>
                </c:pt>
                <c:pt idx="125">
                  <c:v>12.5</c:v>
                </c:pt>
                <c:pt idx="126">
                  <c:v>12.6</c:v>
                </c:pt>
                <c:pt idx="127">
                  <c:v>12.7</c:v>
                </c:pt>
                <c:pt idx="128">
                  <c:v>12.8</c:v>
                </c:pt>
                <c:pt idx="129">
                  <c:v>12.9</c:v>
                </c:pt>
                <c:pt idx="130">
                  <c:v>13</c:v>
                </c:pt>
                <c:pt idx="131">
                  <c:v>13.1</c:v>
                </c:pt>
                <c:pt idx="132">
                  <c:v>13.2</c:v>
                </c:pt>
                <c:pt idx="133">
                  <c:v>13.3</c:v>
                </c:pt>
                <c:pt idx="134">
                  <c:v>13.4</c:v>
                </c:pt>
                <c:pt idx="135">
                  <c:v>13.5</c:v>
                </c:pt>
                <c:pt idx="136">
                  <c:v>13.6</c:v>
                </c:pt>
                <c:pt idx="137">
                  <c:v>13.7</c:v>
                </c:pt>
                <c:pt idx="138">
                  <c:v>13.8</c:v>
                </c:pt>
                <c:pt idx="139">
                  <c:v>13.9</c:v>
                </c:pt>
                <c:pt idx="140">
                  <c:v>14</c:v>
                </c:pt>
                <c:pt idx="141">
                  <c:v>14.1</c:v>
                </c:pt>
                <c:pt idx="142">
                  <c:v>14.2</c:v>
                </c:pt>
                <c:pt idx="143">
                  <c:v>14.3</c:v>
                </c:pt>
                <c:pt idx="144">
                  <c:v>14.4</c:v>
                </c:pt>
                <c:pt idx="145">
                  <c:v>14.5</c:v>
                </c:pt>
                <c:pt idx="146">
                  <c:v>14.6</c:v>
                </c:pt>
                <c:pt idx="147">
                  <c:v>14.7</c:v>
                </c:pt>
                <c:pt idx="148">
                  <c:v>14.8</c:v>
                </c:pt>
                <c:pt idx="149">
                  <c:v>14.9</c:v>
                </c:pt>
                <c:pt idx="150">
                  <c:v>15</c:v>
                </c:pt>
                <c:pt idx="151">
                  <c:v>15.1</c:v>
                </c:pt>
                <c:pt idx="152">
                  <c:v>15.2</c:v>
                </c:pt>
                <c:pt idx="153">
                  <c:v>15.3</c:v>
                </c:pt>
                <c:pt idx="154">
                  <c:v>15.4</c:v>
                </c:pt>
                <c:pt idx="155">
                  <c:v>15.5</c:v>
                </c:pt>
                <c:pt idx="156">
                  <c:v>15.6</c:v>
                </c:pt>
                <c:pt idx="157">
                  <c:v>15.7</c:v>
                </c:pt>
                <c:pt idx="158">
                  <c:v>15.8</c:v>
                </c:pt>
                <c:pt idx="159">
                  <c:v>15.9</c:v>
                </c:pt>
                <c:pt idx="160">
                  <c:v>16</c:v>
                </c:pt>
                <c:pt idx="161">
                  <c:v>16.100000000000001</c:v>
                </c:pt>
                <c:pt idx="162">
                  <c:v>16.2</c:v>
                </c:pt>
                <c:pt idx="163">
                  <c:v>16.3</c:v>
                </c:pt>
                <c:pt idx="164">
                  <c:v>16.399999999999999</c:v>
                </c:pt>
                <c:pt idx="165">
                  <c:v>16.5</c:v>
                </c:pt>
                <c:pt idx="166">
                  <c:v>16.600000000000001</c:v>
                </c:pt>
                <c:pt idx="167">
                  <c:v>16.7</c:v>
                </c:pt>
                <c:pt idx="168">
                  <c:v>16.8</c:v>
                </c:pt>
                <c:pt idx="169">
                  <c:v>16.899999999999999</c:v>
                </c:pt>
                <c:pt idx="170">
                  <c:v>17</c:v>
                </c:pt>
                <c:pt idx="171">
                  <c:v>17.100000000000001</c:v>
                </c:pt>
                <c:pt idx="172">
                  <c:v>17.2</c:v>
                </c:pt>
                <c:pt idx="173">
                  <c:v>17.3</c:v>
                </c:pt>
                <c:pt idx="174">
                  <c:v>17.399999999999999</c:v>
                </c:pt>
                <c:pt idx="175">
                  <c:v>17.5</c:v>
                </c:pt>
                <c:pt idx="176">
                  <c:v>17.600000000000001</c:v>
                </c:pt>
                <c:pt idx="177">
                  <c:v>17.7</c:v>
                </c:pt>
                <c:pt idx="178">
                  <c:v>17.8</c:v>
                </c:pt>
                <c:pt idx="179">
                  <c:v>17.899999999999999</c:v>
                </c:pt>
                <c:pt idx="180">
                  <c:v>18</c:v>
                </c:pt>
                <c:pt idx="181">
                  <c:v>18.100000000000001</c:v>
                </c:pt>
                <c:pt idx="182">
                  <c:v>18.2</c:v>
                </c:pt>
                <c:pt idx="183">
                  <c:v>18.3</c:v>
                </c:pt>
                <c:pt idx="184">
                  <c:v>18.399999999999999</c:v>
                </c:pt>
                <c:pt idx="185">
                  <c:v>18.5</c:v>
                </c:pt>
                <c:pt idx="186">
                  <c:v>18.600000000000001</c:v>
                </c:pt>
                <c:pt idx="187">
                  <c:v>18.7</c:v>
                </c:pt>
                <c:pt idx="188">
                  <c:v>18.8</c:v>
                </c:pt>
                <c:pt idx="189">
                  <c:v>18.899999999999999</c:v>
                </c:pt>
                <c:pt idx="190">
                  <c:v>19</c:v>
                </c:pt>
                <c:pt idx="191">
                  <c:v>19.100000000000001</c:v>
                </c:pt>
                <c:pt idx="192">
                  <c:v>19.2</c:v>
                </c:pt>
                <c:pt idx="193">
                  <c:v>19.3</c:v>
                </c:pt>
                <c:pt idx="194">
                  <c:v>19.399999999999999</c:v>
                </c:pt>
                <c:pt idx="195">
                  <c:v>19.5</c:v>
                </c:pt>
                <c:pt idx="196">
                  <c:v>19.600000000000001</c:v>
                </c:pt>
                <c:pt idx="197">
                  <c:v>19.7</c:v>
                </c:pt>
                <c:pt idx="198">
                  <c:v>19.8</c:v>
                </c:pt>
                <c:pt idx="199">
                  <c:v>19.899999999999999</c:v>
                </c:pt>
                <c:pt idx="200">
                  <c:v>20</c:v>
                </c:pt>
                <c:pt idx="201">
                  <c:v>20.100000000000001</c:v>
                </c:pt>
                <c:pt idx="202">
                  <c:v>20.2</c:v>
                </c:pt>
                <c:pt idx="203">
                  <c:v>20.3</c:v>
                </c:pt>
                <c:pt idx="204">
                  <c:v>20.399999999999999</c:v>
                </c:pt>
                <c:pt idx="205">
                  <c:v>20.5</c:v>
                </c:pt>
                <c:pt idx="206">
                  <c:v>20.6</c:v>
                </c:pt>
                <c:pt idx="207">
                  <c:v>20.7</c:v>
                </c:pt>
                <c:pt idx="208">
                  <c:v>20.8</c:v>
                </c:pt>
                <c:pt idx="209">
                  <c:v>20.9</c:v>
                </c:pt>
                <c:pt idx="210">
                  <c:v>21</c:v>
                </c:pt>
                <c:pt idx="211">
                  <c:v>21.1</c:v>
                </c:pt>
                <c:pt idx="212">
                  <c:v>21.2</c:v>
                </c:pt>
                <c:pt idx="213">
                  <c:v>21.3</c:v>
                </c:pt>
                <c:pt idx="214">
                  <c:v>21.4</c:v>
                </c:pt>
                <c:pt idx="215">
                  <c:v>21.5</c:v>
                </c:pt>
                <c:pt idx="216">
                  <c:v>21.6</c:v>
                </c:pt>
                <c:pt idx="217">
                  <c:v>21.7</c:v>
                </c:pt>
                <c:pt idx="218">
                  <c:v>21.8</c:v>
                </c:pt>
                <c:pt idx="219">
                  <c:v>21.9</c:v>
                </c:pt>
                <c:pt idx="220">
                  <c:v>22</c:v>
                </c:pt>
                <c:pt idx="221">
                  <c:v>22.1</c:v>
                </c:pt>
                <c:pt idx="222">
                  <c:v>22.2</c:v>
                </c:pt>
                <c:pt idx="223">
                  <c:v>22.3</c:v>
                </c:pt>
                <c:pt idx="224">
                  <c:v>22.4</c:v>
                </c:pt>
                <c:pt idx="225">
                  <c:v>22.5</c:v>
                </c:pt>
                <c:pt idx="226">
                  <c:v>22.6</c:v>
                </c:pt>
                <c:pt idx="227">
                  <c:v>22.7</c:v>
                </c:pt>
                <c:pt idx="228">
                  <c:v>22.8</c:v>
                </c:pt>
                <c:pt idx="229">
                  <c:v>22.9</c:v>
                </c:pt>
                <c:pt idx="230">
                  <c:v>23</c:v>
                </c:pt>
                <c:pt idx="231">
                  <c:v>23.1</c:v>
                </c:pt>
                <c:pt idx="232">
                  <c:v>23.2</c:v>
                </c:pt>
                <c:pt idx="233">
                  <c:v>23.3</c:v>
                </c:pt>
                <c:pt idx="234">
                  <c:v>23.4</c:v>
                </c:pt>
                <c:pt idx="235">
                  <c:v>23.5</c:v>
                </c:pt>
                <c:pt idx="236">
                  <c:v>23.6</c:v>
                </c:pt>
                <c:pt idx="237">
                  <c:v>23.7</c:v>
                </c:pt>
                <c:pt idx="238">
                  <c:v>23.8</c:v>
                </c:pt>
                <c:pt idx="239">
                  <c:v>23.9</c:v>
                </c:pt>
                <c:pt idx="240">
                  <c:v>24</c:v>
                </c:pt>
                <c:pt idx="241">
                  <c:v>24.1</c:v>
                </c:pt>
                <c:pt idx="242">
                  <c:v>24.2</c:v>
                </c:pt>
                <c:pt idx="243">
                  <c:v>24.3</c:v>
                </c:pt>
                <c:pt idx="244">
                  <c:v>24.4</c:v>
                </c:pt>
                <c:pt idx="245">
                  <c:v>24.5</c:v>
                </c:pt>
                <c:pt idx="246">
                  <c:v>24.6</c:v>
                </c:pt>
                <c:pt idx="247">
                  <c:v>24.7</c:v>
                </c:pt>
                <c:pt idx="248">
                  <c:v>24.8</c:v>
                </c:pt>
                <c:pt idx="249">
                  <c:v>24.9</c:v>
                </c:pt>
                <c:pt idx="250">
                  <c:v>25</c:v>
                </c:pt>
                <c:pt idx="251">
                  <c:v>25.1</c:v>
                </c:pt>
                <c:pt idx="252">
                  <c:v>25.2</c:v>
                </c:pt>
                <c:pt idx="253">
                  <c:v>25.3</c:v>
                </c:pt>
                <c:pt idx="254">
                  <c:v>25.4</c:v>
                </c:pt>
                <c:pt idx="255">
                  <c:v>25.5</c:v>
                </c:pt>
                <c:pt idx="256">
                  <c:v>25.6</c:v>
                </c:pt>
                <c:pt idx="257">
                  <c:v>25.7</c:v>
                </c:pt>
                <c:pt idx="258">
                  <c:v>25.8</c:v>
                </c:pt>
                <c:pt idx="259">
                  <c:v>25.9</c:v>
                </c:pt>
                <c:pt idx="260">
                  <c:v>26</c:v>
                </c:pt>
                <c:pt idx="261">
                  <c:v>26.1</c:v>
                </c:pt>
                <c:pt idx="262">
                  <c:v>26.2</c:v>
                </c:pt>
                <c:pt idx="263">
                  <c:v>26.3</c:v>
                </c:pt>
                <c:pt idx="264">
                  <c:v>26.4</c:v>
                </c:pt>
                <c:pt idx="265">
                  <c:v>26.5</c:v>
                </c:pt>
                <c:pt idx="266">
                  <c:v>26.6</c:v>
                </c:pt>
                <c:pt idx="267">
                  <c:v>26.7</c:v>
                </c:pt>
                <c:pt idx="268">
                  <c:v>26.8</c:v>
                </c:pt>
                <c:pt idx="269">
                  <c:v>26.9</c:v>
                </c:pt>
                <c:pt idx="270">
                  <c:v>27</c:v>
                </c:pt>
                <c:pt idx="271">
                  <c:v>27.1</c:v>
                </c:pt>
                <c:pt idx="272">
                  <c:v>27.2</c:v>
                </c:pt>
                <c:pt idx="273">
                  <c:v>27.3</c:v>
                </c:pt>
                <c:pt idx="274">
                  <c:v>27.4</c:v>
                </c:pt>
                <c:pt idx="275">
                  <c:v>27.5</c:v>
                </c:pt>
                <c:pt idx="276">
                  <c:v>27.6</c:v>
                </c:pt>
                <c:pt idx="277">
                  <c:v>27.7</c:v>
                </c:pt>
                <c:pt idx="278">
                  <c:v>27.8</c:v>
                </c:pt>
                <c:pt idx="279">
                  <c:v>27.9</c:v>
                </c:pt>
                <c:pt idx="280">
                  <c:v>28</c:v>
                </c:pt>
                <c:pt idx="281">
                  <c:v>28.1</c:v>
                </c:pt>
                <c:pt idx="282">
                  <c:v>28.2</c:v>
                </c:pt>
                <c:pt idx="283">
                  <c:v>28.3</c:v>
                </c:pt>
                <c:pt idx="284">
                  <c:v>28.4</c:v>
                </c:pt>
                <c:pt idx="285">
                  <c:v>28.5</c:v>
                </c:pt>
                <c:pt idx="286">
                  <c:v>28.6</c:v>
                </c:pt>
                <c:pt idx="287">
                  <c:v>28.7</c:v>
                </c:pt>
                <c:pt idx="288">
                  <c:v>28.8</c:v>
                </c:pt>
                <c:pt idx="289">
                  <c:v>28.9</c:v>
                </c:pt>
                <c:pt idx="290">
                  <c:v>29</c:v>
                </c:pt>
                <c:pt idx="291">
                  <c:v>29.1</c:v>
                </c:pt>
                <c:pt idx="292">
                  <c:v>29.2</c:v>
                </c:pt>
                <c:pt idx="293">
                  <c:v>29.3</c:v>
                </c:pt>
                <c:pt idx="294">
                  <c:v>29.4</c:v>
                </c:pt>
                <c:pt idx="295">
                  <c:v>29.5</c:v>
                </c:pt>
                <c:pt idx="296">
                  <c:v>29.6</c:v>
                </c:pt>
                <c:pt idx="297">
                  <c:v>29.7</c:v>
                </c:pt>
                <c:pt idx="298">
                  <c:v>29.8</c:v>
                </c:pt>
                <c:pt idx="299">
                  <c:v>29.9</c:v>
                </c:pt>
                <c:pt idx="300">
                  <c:v>30</c:v>
                </c:pt>
                <c:pt idx="301">
                  <c:v>30.1</c:v>
                </c:pt>
                <c:pt idx="302">
                  <c:v>30.2</c:v>
                </c:pt>
                <c:pt idx="303">
                  <c:v>30.3</c:v>
                </c:pt>
                <c:pt idx="304">
                  <c:v>30.4</c:v>
                </c:pt>
                <c:pt idx="305">
                  <c:v>30.5</c:v>
                </c:pt>
                <c:pt idx="306">
                  <c:v>30.6</c:v>
                </c:pt>
                <c:pt idx="307">
                  <c:v>30.7</c:v>
                </c:pt>
                <c:pt idx="308">
                  <c:v>30.8</c:v>
                </c:pt>
                <c:pt idx="309">
                  <c:v>30.9</c:v>
                </c:pt>
                <c:pt idx="310">
                  <c:v>31</c:v>
                </c:pt>
                <c:pt idx="311">
                  <c:v>31.1</c:v>
                </c:pt>
                <c:pt idx="312">
                  <c:v>31.2</c:v>
                </c:pt>
                <c:pt idx="313">
                  <c:v>31.3</c:v>
                </c:pt>
                <c:pt idx="314">
                  <c:v>31.4</c:v>
                </c:pt>
                <c:pt idx="315">
                  <c:v>31.5</c:v>
                </c:pt>
                <c:pt idx="316">
                  <c:v>31.6</c:v>
                </c:pt>
                <c:pt idx="317">
                  <c:v>31.7</c:v>
                </c:pt>
                <c:pt idx="318">
                  <c:v>31.8</c:v>
                </c:pt>
                <c:pt idx="319">
                  <c:v>31.9</c:v>
                </c:pt>
                <c:pt idx="320">
                  <c:v>32</c:v>
                </c:pt>
                <c:pt idx="321">
                  <c:v>32.1</c:v>
                </c:pt>
                <c:pt idx="322">
                  <c:v>32.200000000000003</c:v>
                </c:pt>
                <c:pt idx="323">
                  <c:v>32.299999999999997</c:v>
                </c:pt>
                <c:pt idx="324">
                  <c:v>32.4</c:v>
                </c:pt>
                <c:pt idx="325">
                  <c:v>32.5</c:v>
                </c:pt>
                <c:pt idx="326">
                  <c:v>32.6</c:v>
                </c:pt>
                <c:pt idx="327">
                  <c:v>32.700000000000003</c:v>
                </c:pt>
                <c:pt idx="328">
                  <c:v>32.799999999999997</c:v>
                </c:pt>
                <c:pt idx="329">
                  <c:v>32.9</c:v>
                </c:pt>
                <c:pt idx="330">
                  <c:v>33</c:v>
                </c:pt>
                <c:pt idx="331">
                  <c:v>33.1</c:v>
                </c:pt>
                <c:pt idx="332">
                  <c:v>33.200000000000003</c:v>
                </c:pt>
                <c:pt idx="333">
                  <c:v>33.299999999999997</c:v>
                </c:pt>
                <c:pt idx="334">
                  <c:v>33.4</c:v>
                </c:pt>
                <c:pt idx="335">
                  <c:v>33.5</c:v>
                </c:pt>
                <c:pt idx="336">
                  <c:v>33.6</c:v>
                </c:pt>
                <c:pt idx="337">
                  <c:v>33.700000000000003</c:v>
                </c:pt>
                <c:pt idx="338">
                  <c:v>33.799999999999997</c:v>
                </c:pt>
                <c:pt idx="339">
                  <c:v>33.9</c:v>
                </c:pt>
                <c:pt idx="340">
                  <c:v>34</c:v>
                </c:pt>
                <c:pt idx="341">
                  <c:v>34.1</c:v>
                </c:pt>
                <c:pt idx="342">
                  <c:v>34.200000000000003</c:v>
                </c:pt>
                <c:pt idx="343">
                  <c:v>34.299999999999997</c:v>
                </c:pt>
                <c:pt idx="344">
                  <c:v>34.4</c:v>
                </c:pt>
                <c:pt idx="345">
                  <c:v>34.5</c:v>
                </c:pt>
                <c:pt idx="346">
                  <c:v>34.6</c:v>
                </c:pt>
                <c:pt idx="347">
                  <c:v>34.700000000000003</c:v>
                </c:pt>
                <c:pt idx="348">
                  <c:v>34.799999999999997</c:v>
                </c:pt>
                <c:pt idx="349">
                  <c:v>34.9</c:v>
                </c:pt>
                <c:pt idx="350">
                  <c:v>35</c:v>
                </c:pt>
                <c:pt idx="351">
                  <c:v>35.1</c:v>
                </c:pt>
                <c:pt idx="352">
                  <c:v>35.200000000000003</c:v>
                </c:pt>
                <c:pt idx="353">
                  <c:v>35.299999999999997</c:v>
                </c:pt>
                <c:pt idx="354">
                  <c:v>35.4</c:v>
                </c:pt>
                <c:pt idx="355">
                  <c:v>35.5</c:v>
                </c:pt>
                <c:pt idx="356">
                  <c:v>35.6</c:v>
                </c:pt>
                <c:pt idx="357">
                  <c:v>35.700000000000003</c:v>
                </c:pt>
                <c:pt idx="358">
                  <c:v>35.799999999999997</c:v>
                </c:pt>
                <c:pt idx="359">
                  <c:v>35.9</c:v>
                </c:pt>
                <c:pt idx="360">
                  <c:v>36</c:v>
                </c:pt>
              </c:numCache>
            </c:numRef>
          </c:cat>
          <c:val>
            <c:numRef>
              <c:f>Table!$J$2:$J$362</c:f>
              <c:numCache>
                <c:formatCode>General</c:formatCode>
                <c:ptCount val="361"/>
                <c:pt idx="0">
                  <c:v>3.879076559</c:v>
                </c:pt>
                <c:pt idx="1">
                  <c:v>3.9807457602</c:v>
                </c:pt>
                <c:pt idx="2">
                  <c:v>4.0824149613999996</c:v>
                </c:pt>
                <c:pt idx="3">
                  <c:v>4.1840841625999996</c:v>
                </c:pt>
                <c:pt idx="4">
                  <c:v>4.2857533637999996</c:v>
                </c:pt>
                <c:pt idx="5">
                  <c:v>4.3874225649999996</c:v>
                </c:pt>
                <c:pt idx="6">
                  <c:v>4.4814130651999999</c:v>
                </c:pt>
                <c:pt idx="7">
                  <c:v>4.5754035654000003</c:v>
                </c:pt>
                <c:pt idx="8">
                  <c:v>4.6693940656000006</c:v>
                </c:pt>
                <c:pt idx="9">
                  <c:v>4.7633845658000009</c:v>
                </c:pt>
                <c:pt idx="10">
                  <c:v>4.8573750659999995</c:v>
                </c:pt>
                <c:pt idx="11">
                  <c:v>4.9513655661999998</c:v>
                </c:pt>
                <c:pt idx="12">
                  <c:v>5.0453560664000001</c:v>
                </c:pt>
                <c:pt idx="13">
                  <c:v>5.1393465666000004</c:v>
                </c:pt>
                <c:pt idx="14">
                  <c:v>5.2333370668000008</c:v>
                </c:pt>
                <c:pt idx="15">
                  <c:v>5.3273275670000002</c:v>
                </c:pt>
                <c:pt idx="16">
                  <c:v>5.4121546261000004</c:v>
                </c:pt>
                <c:pt idx="17">
                  <c:v>5.4969816852000006</c:v>
                </c:pt>
                <c:pt idx="18">
                  <c:v>5.5818087443000008</c:v>
                </c:pt>
                <c:pt idx="19">
                  <c:v>5.6666358034000011</c:v>
                </c:pt>
                <c:pt idx="20">
                  <c:v>5.7514628625000004</c:v>
                </c:pt>
                <c:pt idx="21">
                  <c:v>5.8362899216000006</c:v>
                </c:pt>
                <c:pt idx="22">
                  <c:v>5.9211169807000008</c:v>
                </c:pt>
                <c:pt idx="23">
                  <c:v>6.005944039800001</c:v>
                </c:pt>
                <c:pt idx="24">
                  <c:v>6.0907710989000012</c:v>
                </c:pt>
                <c:pt idx="25">
                  <c:v>6.1755981579999997</c:v>
                </c:pt>
                <c:pt idx="26">
                  <c:v>6.2522600527999996</c:v>
                </c:pt>
                <c:pt idx="27">
                  <c:v>6.3289219475999996</c:v>
                </c:pt>
                <c:pt idx="28">
                  <c:v>6.4055838423999996</c:v>
                </c:pt>
                <c:pt idx="29">
                  <c:v>6.4822457371999995</c:v>
                </c:pt>
                <c:pt idx="30">
                  <c:v>6.5589076320000004</c:v>
                </c:pt>
                <c:pt idx="31">
                  <c:v>6.6355695268000003</c:v>
                </c:pt>
                <c:pt idx="32">
                  <c:v>6.7122314216000003</c:v>
                </c:pt>
                <c:pt idx="33">
                  <c:v>6.7888933164000003</c:v>
                </c:pt>
                <c:pt idx="34">
                  <c:v>6.8655552112000002</c:v>
                </c:pt>
                <c:pt idx="35">
                  <c:v>6.9422171060000002</c:v>
                </c:pt>
                <c:pt idx="36">
                  <c:v>7.0115276955999999</c:v>
                </c:pt>
                <c:pt idx="37">
                  <c:v>7.0808382851999996</c:v>
                </c:pt>
                <c:pt idx="38">
                  <c:v>7.1501488747999993</c:v>
                </c:pt>
                <c:pt idx="39">
                  <c:v>7.219459464399999</c:v>
                </c:pt>
                <c:pt idx="40">
                  <c:v>7.2887700540000004</c:v>
                </c:pt>
                <c:pt idx="41">
                  <c:v>7.3580806436000001</c:v>
                </c:pt>
                <c:pt idx="42">
                  <c:v>7.4273912331999998</c:v>
                </c:pt>
                <c:pt idx="43">
                  <c:v>7.4967018227999995</c:v>
                </c:pt>
                <c:pt idx="44">
                  <c:v>7.5660124123999992</c:v>
                </c:pt>
                <c:pt idx="45">
                  <c:v>7.6353230019999998</c:v>
                </c:pt>
                <c:pt idx="46">
                  <c:v>7.6979940008999996</c:v>
                </c:pt>
                <c:pt idx="47">
                  <c:v>7.7606649997999995</c:v>
                </c:pt>
                <c:pt idx="48">
                  <c:v>7.8233359986999993</c:v>
                </c:pt>
                <c:pt idx="49">
                  <c:v>7.8860069975999991</c:v>
                </c:pt>
                <c:pt idx="50">
                  <c:v>7.9486779964999998</c:v>
                </c:pt>
                <c:pt idx="51">
                  <c:v>8.0113489954000006</c:v>
                </c:pt>
                <c:pt idx="52">
                  <c:v>8.0740199943000004</c:v>
                </c:pt>
                <c:pt idx="53">
                  <c:v>8.1366909932000002</c:v>
                </c:pt>
                <c:pt idx="54">
                  <c:v>8.1993619921000001</c:v>
                </c:pt>
                <c:pt idx="55">
                  <c:v>8.2620329909999999</c:v>
                </c:pt>
                <c:pt idx="56">
                  <c:v>8.3187083077999997</c:v>
                </c:pt>
                <c:pt idx="57">
                  <c:v>8.3753836245999995</c:v>
                </c:pt>
                <c:pt idx="58">
                  <c:v>8.4320589413999993</c:v>
                </c:pt>
                <c:pt idx="59">
                  <c:v>8.4887342581999992</c:v>
                </c:pt>
                <c:pt idx="60">
                  <c:v>8.5454095750000008</c:v>
                </c:pt>
                <c:pt idx="61">
                  <c:v>8.6020848918000006</c:v>
                </c:pt>
                <c:pt idx="62">
                  <c:v>8.6587602086000004</c:v>
                </c:pt>
                <c:pt idx="63">
                  <c:v>8.7154355254000002</c:v>
                </c:pt>
                <c:pt idx="64">
                  <c:v>8.7721108422</c:v>
                </c:pt>
                <c:pt idx="65">
                  <c:v>8.8287861589999999</c:v>
                </c:pt>
                <c:pt idx="66">
                  <c:v>8.8800565810999998</c:v>
                </c:pt>
                <c:pt idx="67">
                  <c:v>8.9313270031999998</c:v>
                </c:pt>
                <c:pt idx="68">
                  <c:v>8.9825974252999998</c:v>
                </c:pt>
                <c:pt idx="69">
                  <c:v>9.0338678473999998</c:v>
                </c:pt>
                <c:pt idx="70">
                  <c:v>9.0851382694999998</c:v>
                </c:pt>
                <c:pt idx="71">
                  <c:v>9.1364086915999998</c:v>
                </c:pt>
                <c:pt idx="72">
                  <c:v>9.1876791136999998</c:v>
                </c:pt>
                <c:pt idx="73">
                  <c:v>9.2389495357999998</c:v>
                </c:pt>
                <c:pt idx="74">
                  <c:v>9.2902199578999998</c:v>
                </c:pt>
                <c:pt idx="75">
                  <c:v>9.3414903799999998</c:v>
                </c:pt>
                <c:pt idx="76">
                  <c:v>9.3879006783999994</c:v>
                </c:pt>
                <c:pt idx="77">
                  <c:v>9.4343109767999991</c:v>
                </c:pt>
                <c:pt idx="78">
                  <c:v>9.4807212751999987</c:v>
                </c:pt>
                <c:pt idx="79">
                  <c:v>9.5271315735999984</c:v>
                </c:pt>
                <c:pt idx="80">
                  <c:v>9.5735418719999998</c:v>
                </c:pt>
                <c:pt idx="81">
                  <c:v>9.6199521703999995</c:v>
                </c:pt>
                <c:pt idx="82">
                  <c:v>9.6663624687999992</c:v>
                </c:pt>
                <c:pt idx="83">
                  <c:v>9.7127727671999988</c:v>
                </c:pt>
                <c:pt idx="84">
                  <c:v>9.7591830655999985</c:v>
                </c:pt>
                <c:pt idx="85">
                  <c:v>9.8055933639999999</c:v>
                </c:pt>
                <c:pt idx="86">
                  <c:v>9.8476464226000004</c:v>
                </c:pt>
                <c:pt idx="87">
                  <c:v>9.889699481200001</c:v>
                </c:pt>
                <c:pt idx="88">
                  <c:v>9.9317525398000015</c:v>
                </c:pt>
                <c:pt idx="89">
                  <c:v>9.973805598400002</c:v>
                </c:pt>
                <c:pt idx="90">
                  <c:v>10.015858656999999</c:v>
                </c:pt>
                <c:pt idx="91">
                  <c:v>10.0579117156</c:v>
                </c:pt>
                <c:pt idx="92">
                  <c:v>10.0999647742</c:v>
                </c:pt>
                <c:pt idx="93">
                  <c:v>10.142017832800001</c:v>
                </c:pt>
                <c:pt idx="94">
                  <c:v>10.184070891400001</c:v>
                </c:pt>
                <c:pt idx="95">
                  <c:v>10.22612395</c:v>
                </c:pt>
                <c:pt idx="96">
                  <c:v>10.264283706000001</c:v>
                </c:pt>
                <c:pt idx="97">
                  <c:v>10.302443462000001</c:v>
                </c:pt>
                <c:pt idx="98">
                  <c:v>10.340603218000002</c:v>
                </c:pt>
                <c:pt idx="99">
                  <c:v>10.378762974000002</c:v>
                </c:pt>
                <c:pt idx="100">
                  <c:v>10.41692273</c:v>
                </c:pt>
                <c:pt idx="101">
                  <c:v>10.455082486</c:v>
                </c:pt>
                <c:pt idx="102">
                  <c:v>10.493242242000001</c:v>
                </c:pt>
                <c:pt idx="103">
                  <c:v>10.531401998000002</c:v>
                </c:pt>
                <c:pt idx="104">
                  <c:v>10.569561754000002</c:v>
                </c:pt>
                <c:pt idx="105">
                  <c:v>10.607721509999999</c:v>
                </c:pt>
                <c:pt idx="106">
                  <c:v>10.642415389</c:v>
                </c:pt>
                <c:pt idx="107">
                  <c:v>10.677109268000001</c:v>
                </c:pt>
                <c:pt idx="108">
                  <c:v>10.711803147000001</c:v>
                </c:pt>
                <c:pt idx="109">
                  <c:v>10.746497026000002</c:v>
                </c:pt>
                <c:pt idx="110">
                  <c:v>10.781190904999999</c:v>
                </c:pt>
                <c:pt idx="111">
                  <c:v>10.815884784</c:v>
                </c:pt>
                <c:pt idx="112">
                  <c:v>10.850578663</c:v>
                </c:pt>
                <c:pt idx="113">
                  <c:v>10.885272542000001</c:v>
                </c:pt>
                <c:pt idx="114">
                  <c:v>10.919966421000002</c:v>
                </c:pt>
                <c:pt idx="115">
                  <c:v>10.9546603</c:v>
                </c:pt>
                <c:pt idx="116">
                  <c:v>10.986281417000001</c:v>
                </c:pt>
                <c:pt idx="117">
                  <c:v>11.017902534000001</c:v>
                </c:pt>
                <c:pt idx="118">
                  <c:v>11.049523651000001</c:v>
                </c:pt>
                <c:pt idx="119">
                  <c:v>11.081144768000001</c:v>
                </c:pt>
                <c:pt idx="120">
                  <c:v>11.112765885</c:v>
                </c:pt>
                <c:pt idx="121">
                  <c:v>11.144387002</c:v>
                </c:pt>
                <c:pt idx="122">
                  <c:v>11.176008119</c:v>
                </c:pt>
                <c:pt idx="123">
                  <c:v>11.207629236000001</c:v>
                </c:pt>
                <c:pt idx="124">
                  <c:v>11.239250353000001</c:v>
                </c:pt>
                <c:pt idx="125">
                  <c:v>11.270871469999999</c:v>
                </c:pt>
                <c:pt idx="126">
                  <c:v>11.299780654999999</c:v>
                </c:pt>
                <c:pt idx="127">
                  <c:v>11.328689839999999</c:v>
                </c:pt>
                <c:pt idx="128">
                  <c:v>11.357599024999999</c:v>
                </c:pt>
                <c:pt idx="129">
                  <c:v>11.386508209999999</c:v>
                </c:pt>
                <c:pt idx="130">
                  <c:v>11.415417394999999</c:v>
                </c:pt>
                <c:pt idx="131">
                  <c:v>11.444326579999998</c:v>
                </c:pt>
                <c:pt idx="132">
                  <c:v>11.473235764999998</c:v>
                </c:pt>
                <c:pt idx="133">
                  <c:v>11.502144949999998</c:v>
                </c:pt>
                <c:pt idx="134">
                  <c:v>11.531054134999998</c:v>
                </c:pt>
                <c:pt idx="135">
                  <c:v>11.55996332</c:v>
                </c:pt>
                <c:pt idx="136">
                  <c:v>11.586491086999999</c:v>
                </c:pt>
                <c:pt idx="137">
                  <c:v>11.613018853999998</c:v>
                </c:pt>
                <c:pt idx="138">
                  <c:v>11.639546620999997</c:v>
                </c:pt>
                <c:pt idx="139">
                  <c:v>11.666074387999997</c:v>
                </c:pt>
                <c:pt idx="140">
                  <c:v>11.692602154999999</c:v>
                </c:pt>
                <c:pt idx="141">
                  <c:v>11.719129921999999</c:v>
                </c:pt>
                <c:pt idx="142">
                  <c:v>11.745657688999998</c:v>
                </c:pt>
                <c:pt idx="143">
                  <c:v>11.772185455999997</c:v>
                </c:pt>
                <c:pt idx="144">
                  <c:v>11.798713222999996</c:v>
                </c:pt>
                <c:pt idx="145">
                  <c:v>11.825240989999999</c:v>
                </c:pt>
                <c:pt idx="146">
                  <c:v>11.849689406</c:v>
                </c:pt>
                <c:pt idx="147">
                  <c:v>11.874137822</c:v>
                </c:pt>
                <c:pt idx="148">
                  <c:v>11.898586238</c:v>
                </c:pt>
                <c:pt idx="149">
                  <c:v>11.923034654</c:v>
                </c:pt>
                <c:pt idx="150">
                  <c:v>11.947483070000001</c:v>
                </c:pt>
                <c:pt idx="151">
                  <c:v>11.971931486000001</c:v>
                </c:pt>
                <c:pt idx="152">
                  <c:v>11.996379902000001</c:v>
                </c:pt>
                <c:pt idx="153">
                  <c:v>12.020828318000001</c:v>
                </c:pt>
                <c:pt idx="154">
                  <c:v>12.045276734000002</c:v>
                </c:pt>
                <c:pt idx="155">
                  <c:v>12.06972515</c:v>
                </c:pt>
                <c:pt idx="156">
                  <c:v>12.092369626</c:v>
                </c:pt>
                <c:pt idx="157">
                  <c:v>12.115014102</c:v>
                </c:pt>
                <c:pt idx="158">
                  <c:v>12.137658578</c:v>
                </c:pt>
                <c:pt idx="159">
                  <c:v>12.160303054</c:v>
                </c:pt>
                <c:pt idx="160">
                  <c:v>12.18294753</c:v>
                </c:pt>
                <c:pt idx="161">
                  <c:v>12.205592006</c:v>
                </c:pt>
                <c:pt idx="162">
                  <c:v>12.228236482</c:v>
                </c:pt>
                <c:pt idx="163">
                  <c:v>12.250880958</c:v>
                </c:pt>
                <c:pt idx="164">
                  <c:v>12.273525434</c:v>
                </c:pt>
                <c:pt idx="165">
                  <c:v>12.29616991</c:v>
                </c:pt>
                <c:pt idx="166">
                  <c:v>12.317260927</c:v>
                </c:pt>
                <c:pt idx="167">
                  <c:v>12.338351943999999</c:v>
                </c:pt>
                <c:pt idx="168">
                  <c:v>12.359442960999999</c:v>
                </c:pt>
                <c:pt idx="169">
                  <c:v>12.380533977999999</c:v>
                </c:pt>
                <c:pt idx="170">
                  <c:v>12.401624994999999</c:v>
                </c:pt>
                <c:pt idx="171">
                  <c:v>12.422716011999999</c:v>
                </c:pt>
                <c:pt idx="172">
                  <c:v>12.443807028999998</c:v>
                </c:pt>
                <c:pt idx="173">
                  <c:v>12.464898045999998</c:v>
                </c:pt>
                <c:pt idx="174">
                  <c:v>12.485989062999998</c:v>
                </c:pt>
                <c:pt idx="175">
                  <c:v>12.50708008</c:v>
                </c:pt>
                <c:pt idx="176">
                  <c:v>12.526844851</c:v>
                </c:pt>
                <c:pt idx="177">
                  <c:v>12.546609622</c:v>
                </c:pt>
                <c:pt idx="178">
                  <c:v>12.566374393</c:v>
                </c:pt>
                <c:pt idx="179">
                  <c:v>12.586139164</c:v>
                </c:pt>
                <c:pt idx="180">
                  <c:v>12.605903935000001</c:v>
                </c:pt>
                <c:pt idx="181">
                  <c:v>12.625668706000001</c:v>
                </c:pt>
                <c:pt idx="182">
                  <c:v>12.645433477000001</c:v>
                </c:pt>
                <c:pt idx="183">
                  <c:v>12.665198248000001</c:v>
                </c:pt>
                <c:pt idx="184">
                  <c:v>12.684963019000001</c:v>
                </c:pt>
                <c:pt idx="185">
                  <c:v>12.70472779</c:v>
                </c:pt>
                <c:pt idx="186">
                  <c:v>12.723371816</c:v>
                </c:pt>
                <c:pt idx="187">
                  <c:v>12.742015842000001</c:v>
                </c:pt>
                <c:pt idx="188">
                  <c:v>12.760659868000001</c:v>
                </c:pt>
                <c:pt idx="189">
                  <c:v>12.779303894000002</c:v>
                </c:pt>
                <c:pt idx="190">
                  <c:v>12.797947919999999</c:v>
                </c:pt>
                <c:pt idx="191">
                  <c:v>12.816591945999999</c:v>
                </c:pt>
                <c:pt idx="192">
                  <c:v>12.835235972</c:v>
                </c:pt>
                <c:pt idx="193">
                  <c:v>12.853879998</c:v>
                </c:pt>
                <c:pt idx="194">
                  <c:v>12.872524024000001</c:v>
                </c:pt>
                <c:pt idx="195">
                  <c:v>12.891168049999999</c:v>
                </c:pt>
                <c:pt idx="196">
                  <c:v>12.908876671</c:v>
                </c:pt>
                <c:pt idx="197">
                  <c:v>12.926585292</c:v>
                </c:pt>
                <c:pt idx="198">
                  <c:v>12.944293913000001</c:v>
                </c:pt>
                <c:pt idx="199">
                  <c:v>12.962002534000002</c:v>
                </c:pt>
                <c:pt idx="200">
                  <c:v>12.979711155</c:v>
                </c:pt>
                <c:pt idx="201">
                  <c:v>12.997419776000001</c:v>
                </c:pt>
                <c:pt idx="202">
                  <c:v>13.015128397000002</c:v>
                </c:pt>
                <c:pt idx="203">
                  <c:v>13.032837018000002</c:v>
                </c:pt>
                <c:pt idx="204">
                  <c:v>13.050545639000003</c:v>
                </c:pt>
                <c:pt idx="205">
                  <c:v>13.06825426</c:v>
                </c:pt>
                <c:pt idx="206">
                  <c:v>13.085194092</c:v>
                </c:pt>
                <c:pt idx="207">
                  <c:v>13.102133924</c:v>
                </c:pt>
                <c:pt idx="208">
                  <c:v>13.119073756000001</c:v>
                </c:pt>
                <c:pt idx="209">
                  <c:v>13.136013588000001</c:v>
                </c:pt>
                <c:pt idx="210">
                  <c:v>13.152953419999999</c:v>
                </c:pt>
                <c:pt idx="211">
                  <c:v>13.169893252</c:v>
                </c:pt>
                <c:pt idx="212">
                  <c:v>13.186833084</c:v>
                </c:pt>
                <c:pt idx="213">
                  <c:v>13.203772916</c:v>
                </c:pt>
                <c:pt idx="214">
                  <c:v>13.220712748</c:v>
                </c:pt>
                <c:pt idx="215">
                  <c:v>13.237652580000001</c:v>
                </c:pt>
                <c:pt idx="216">
                  <c:v>13.253972904000001</c:v>
                </c:pt>
                <c:pt idx="217">
                  <c:v>13.270293228000002</c:v>
                </c:pt>
                <c:pt idx="218">
                  <c:v>13.286613552000002</c:v>
                </c:pt>
                <c:pt idx="219">
                  <c:v>13.302933876000003</c:v>
                </c:pt>
                <c:pt idx="220">
                  <c:v>13.3192542</c:v>
                </c:pt>
                <c:pt idx="221">
                  <c:v>13.335574524</c:v>
                </c:pt>
                <c:pt idx="222">
                  <c:v>13.351894848000001</c:v>
                </c:pt>
                <c:pt idx="223">
                  <c:v>13.368215172000001</c:v>
                </c:pt>
                <c:pt idx="224">
                  <c:v>13.384535496000002</c:v>
                </c:pt>
                <c:pt idx="225">
                  <c:v>13.40085582</c:v>
                </c:pt>
                <c:pt idx="226">
                  <c:v>13.416689905</c:v>
                </c:pt>
                <c:pt idx="227">
                  <c:v>13.43252399</c:v>
                </c:pt>
                <c:pt idx="228">
                  <c:v>13.448358075</c:v>
                </c:pt>
                <c:pt idx="229">
                  <c:v>13.46419216</c:v>
                </c:pt>
                <c:pt idx="230">
                  <c:v>13.480026245000001</c:v>
                </c:pt>
                <c:pt idx="231">
                  <c:v>13.495860330000001</c:v>
                </c:pt>
                <c:pt idx="232">
                  <c:v>13.511694415000001</c:v>
                </c:pt>
                <c:pt idx="233">
                  <c:v>13.527528500000001</c:v>
                </c:pt>
                <c:pt idx="234">
                  <c:v>13.543362585000001</c:v>
                </c:pt>
                <c:pt idx="235">
                  <c:v>13.55919667</c:v>
                </c:pt>
                <c:pt idx="236">
                  <c:v>13.574663032</c:v>
                </c:pt>
                <c:pt idx="237">
                  <c:v>13.590129394</c:v>
                </c:pt>
                <c:pt idx="238">
                  <c:v>13.605595756</c:v>
                </c:pt>
                <c:pt idx="239">
                  <c:v>13.621062117999999</c:v>
                </c:pt>
                <c:pt idx="240">
                  <c:v>13.636528479999999</c:v>
                </c:pt>
                <c:pt idx="241">
                  <c:v>13.651994841999999</c:v>
                </c:pt>
                <c:pt idx="242">
                  <c:v>13.667461203999999</c:v>
                </c:pt>
                <c:pt idx="243">
                  <c:v>13.682927565999998</c:v>
                </c:pt>
                <c:pt idx="244">
                  <c:v>13.698393927999998</c:v>
                </c:pt>
                <c:pt idx="245">
                  <c:v>13.71386029</c:v>
                </c:pt>
                <c:pt idx="246">
                  <c:v>13.729063885999999</c:v>
                </c:pt>
                <c:pt idx="247">
                  <c:v>13.744267481999998</c:v>
                </c:pt>
                <c:pt idx="248">
                  <c:v>13.759471077999997</c:v>
                </c:pt>
                <c:pt idx="249">
                  <c:v>13.774674673999996</c:v>
                </c:pt>
                <c:pt idx="250">
                  <c:v>13.789878269999999</c:v>
                </c:pt>
                <c:pt idx="251">
                  <c:v>13.805081866</c:v>
                </c:pt>
                <c:pt idx="252">
                  <c:v>13.820285462000001</c:v>
                </c:pt>
                <c:pt idx="253">
                  <c:v>13.835489058000002</c:v>
                </c:pt>
                <c:pt idx="254">
                  <c:v>13.850692654000003</c:v>
                </c:pt>
                <c:pt idx="255">
                  <c:v>13.86589625</c:v>
                </c:pt>
                <c:pt idx="256">
                  <c:v>13.880929605</c:v>
                </c:pt>
                <c:pt idx="257">
                  <c:v>13.89596296</c:v>
                </c:pt>
                <c:pt idx="258">
                  <c:v>13.910996315</c:v>
                </c:pt>
                <c:pt idx="259">
                  <c:v>13.92602967</c:v>
                </c:pt>
                <c:pt idx="260">
                  <c:v>13.941063025</c:v>
                </c:pt>
                <c:pt idx="261">
                  <c:v>13.95609638</c:v>
                </c:pt>
                <c:pt idx="262">
                  <c:v>13.971129735</c:v>
                </c:pt>
                <c:pt idx="263">
                  <c:v>13.98616309</c:v>
                </c:pt>
                <c:pt idx="264">
                  <c:v>14.001196445</c:v>
                </c:pt>
                <c:pt idx="265">
                  <c:v>14.0162298</c:v>
                </c:pt>
                <c:pt idx="266">
                  <c:v>14.031174069999999</c:v>
                </c:pt>
                <c:pt idx="267">
                  <c:v>14.046118339999998</c:v>
                </c:pt>
                <c:pt idx="268">
                  <c:v>14.061062609999997</c:v>
                </c:pt>
                <c:pt idx="269">
                  <c:v>14.076006879999996</c:v>
                </c:pt>
                <c:pt idx="270">
                  <c:v>14.090951149999999</c:v>
                </c:pt>
                <c:pt idx="271">
                  <c:v>14.10589542</c:v>
                </c:pt>
                <c:pt idx="272">
                  <c:v>14.12083969</c:v>
                </c:pt>
                <c:pt idx="273">
                  <c:v>14.135783960000001</c:v>
                </c:pt>
                <c:pt idx="274">
                  <c:v>14.150728230000002</c:v>
                </c:pt>
                <c:pt idx="275">
                  <c:v>14.165672499999999</c:v>
                </c:pt>
                <c:pt idx="276">
                  <c:v>14.180598463999999</c:v>
                </c:pt>
                <c:pt idx="277">
                  <c:v>14.195524427999999</c:v>
                </c:pt>
                <c:pt idx="278">
                  <c:v>14.210450391999998</c:v>
                </c:pt>
                <c:pt idx="279">
                  <c:v>14.225376355999998</c:v>
                </c:pt>
                <c:pt idx="280">
                  <c:v>14.24030232</c:v>
                </c:pt>
                <c:pt idx="281">
                  <c:v>14.255228283999999</c:v>
                </c:pt>
                <c:pt idx="282">
                  <c:v>14.270154247999999</c:v>
                </c:pt>
                <c:pt idx="283">
                  <c:v>14.285080211999999</c:v>
                </c:pt>
                <c:pt idx="284">
                  <c:v>14.300006175999998</c:v>
                </c:pt>
                <c:pt idx="285">
                  <c:v>14.31493214</c:v>
                </c:pt>
                <c:pt idx="286">
                  <c:v>14.329901132</c:v>
                </c:pt>
                <c:pt idx="287">
                  <c:v>14.344870124</c:v>
                </c:pt>
                <c:pt idx="288">
                  <c:v>14.359839116</c:v>
                </c:pt>
                <c:pt idx="289">
                  <c:v>14.374808108</c:v>
                </c:pt>
                <c:pt idx="290">
                  <c:v>14.3897771</c:v>
                </c:pt>
                <c:pt idx="291">
                  <c:v>14.404746092</c:v>
                </c:pt>
                <c:pt idx="292">
                  <c:v>14.419715084</c:v>
                </c:pt>
                <c:pt idx="293">
                  <c:v>14.434684076</c:v>
                </c:pt>
                <c:pt idx="294">
                  <c:v>14.449653068</c:v>
                </c:pt>
                <c:pt idx="295">
                  <c:v>14.46462206</c:v>
                </c:pt>
                <c:pt idx="296">
                  <c:v>14.479686827</c:v>
                </c:pt>
                <c:pt idx="297">
                  <c:v>14.494751594</c:v>
                </c:pt>
                <c:pt idx="298">
                  <c:v>14.509816361</c:v>
                </c:pt>
                <c:pt idx="299">
                  <c:v>14.524881128000001</c:v>
                </c:pt>
                <c:pt idx="300">
                  <c:v>14.539945894999999</c:v>
                </c:pt>
                <c:pt idx="301">
                  <c:v>14.555010661999999</c:v>
                </c:pt>
                <c:pt idx="302">
                  <c:v>14.570075428999999</c:v>
                </c:pt>
                <c:pt idx="303">
                  <c:v>14.585140195999999</c:v>
                </c:pt>
                <c:pt idx="304">
                  <c:v>14.600204962999999</c:v>
                </c:pt>
                <c:pt idx="305">
                  <c:v>14.61526973</c:v>
                </c:pt>
                <c:pt idx="306">
                  <c:v>14.630475144</c:v>
                </c:pt>
                <c:pt idx="307">
                  <c:v>14.645680558</c:v>
                </c:pt>
                <c:pt idx="308">
                  <c:v>14.660885972000001</c:v>
                </c:pt>
                <c:pt idx="309">
                  <c:v>14.676091386000001</c:v>
                </c:pt>
                <c:pt idx="310">
                  <c:v>14.6912968</c:v>
                </c:pt>
                <c:pt idx="311">
                  <c:v>14.706502214</c:v>
                </c:pt>
                <c:pt idx="312">
                  <c:v>14.721707628000001</c:v>
                </c:pt>
                <c:pt idx="313">
                  <c:v>14.736913042000001</c:v>
                </c:pt>
                <c:pt idx="314">
                  <c:v>14.752118456000002</c:v>
                </c:pt>
                <c:pt idx="315">
                  <c:v>14.76732387</c:v>
                </c:pt>
                <c:pt idx="316">
                  <c:v>14.782708053</c:v>
                </c:pt>
                <c:pt idx="317">
                  <c:v>14.798092236</c:v>
                </c:pt>
                <c:pt idx="318">
                  <c:v>14.813476419000001</c:v>
                </c:pt>
                <c:pt idx="319">
                  <c:v>14.828860602000001</c:v>
                </c:pt>
                <c:pt idx="320">
                  <c:v>14.844244785000001</c:v>
                </c:pt>
                <c:pt idx="321">
                  <c:v>14.859628968000001</c:v>
                </c:pt>
                <c:pt idx="322">
                  <c:v>14.875013151000001</c:v>
                </c:pt>
                <c:pt idx="323">
                  <c:v>14.890397334000001</c:v>
                </c:pt>
                <c:pt idx="324">
                  <c:v>14.905781517000001</c:v>
                </c:pt>
                <c:pt idx="325">
                  <c:v>14.9211657</c:v>
                </c:pt>
                <c:pt idx="326">
                  <c:v>14.936760046</c:v>
                </c:pt>
                <c:pt idx="327">
                  <c:v>14.952354392</c:v>
                </c:pt>
                <c:pt idx="328">
                  <c:v>14.967948738</c:v>
                </c:pt>
                <c:pt idx="329">
                  <c:v>14.983543084000001</c:v>
                </c:pt>
                <c:pt idx="330">
                  <c:v>14.999137429999999</c:v>
                </c:pt>
                <c:pt idx="331">
                  <c:v>15.014731776</c:v>
                </c:pt>
                <c:pt idx="332">
                  <c:v>15.030326122</c:v>
                </c:pt>
                <c:pt idx="333">
                  <c:v>15.045920468</c:v>
                </c:pt>
                <c:pt idx="334">
                  <c:v>15.061514814000001</c:v>
                </c:pt>
                <c:pt idx="335">
                  <c:v>15.077109159999999</c:v>
                </c:pt>
                <c:pt idx="336">
                  <c:v>15.092939422999999</c:v>
                </c:pt>
                <c:pt idx="337">
                  <c:v>15.108769685999999</c:v>
                </c:pt>
                <c:pt idx="338">
                  <c:v>15.124599948999998</c:v>
                </c:pt>
                <c:pt idx="339">
                  <c:v>15.140430211999998</c:v>
                </c:pt>
                <c:pt idx="340">
                  <c:v>15.156260475</c:v>
                </c:pt>
                <c:pt idx="341">
                  <c:v>15.172090738</c:v>
                </c:pt>
                <c:pt idx="342">
                  <c:v>15.187921000999999</c:v>
                </c:pt>
                <c:pt idx="343">
                  <c:v>15.203751263999999</c:v>
                </c:pt>
                <c:pt idx="344">
                  <c:v>15.219581526999999</c:v>
                </c:pt>
                <c:pt idx="345">
                  <c:v>15.235411790000001</c:v>
                </c:pt>
                <c:pt idx="346">
                  <c:v>15.251498521</c:v>
                </c:pt>
                <c:pt idx="347">
                  <c:v>15.267585252</c:v>
                </c:pt>
                <c:pt idx="348">
                  <c:v>15.283671983</c:v>
                </c:pt>
                <c:pt idx="349">
                  <c:v>15.299758713999999</c:v>
                </c:pt>
                <c:pt idx="350">
                  <c:v>15.315845445000001</c:v>
                </c:pt>
                <c:pt idx="351">
                  <c:v>15.331932176</c:v>
                </c:pt>
                <c:pt idx="352">
                  <c:v>15.348018907</c:v>
                </c:pt>
                <c:pt idx="353">
                  <c:v>15.364105638</c:v>
                </c:pt>
                <c:pt idx="354">
                  <c:v>15.380192369</c:v>
                </c:pt>
                <c:pt idx="355">
                  <c:v>15.396279099999999</c:v>
                </c:pt>
                <c:pt idx="356">
                  <c:v>15.412568173999999</c:v>
                </c:pt>
                <c:pt idx="357">
                  <c:v>15.428857247999998</c:v>
                </c:pt>
                <c:pt idx="358">
                  <c:v>15.445146321999998</c:v>
                </c:pt>
                <c:pt idx="359">
                  <c:v>15.461435395999997</c:v>
                </c:pt>
                <c:pt idx="360">
                  <c:v>15.47772447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4FB-2947-A6D5-3E77183551EA}"/>
            </c:ext>
          </c:extLst>
        </c:ser>
        <c:ser>
          <c:idx val="7"/>
          <c:order val="6"/>
          <c:tx>
            <c:v>Percentil 90</c:v>
          </c:tx>
          <c:spPr>
            <a:ln w="28575" cmpd="sng">
              <a:solidFill>
                <a:srgbClr val="969696">
                  <a:alpha val="100000"/>
                </a:srgbClr>
              </a:solidFill>
            </a:ln>
          </c:spPr>
          <c:marker>
            <c:symbol val="none"/>
          </c:marker>
          <c:cat>
            <c:numRef>
              <c:f>Table!$C$2:$C$362</c:f>
              <c:numCache>
                <c:formatCode>_(* #,##0.0_);_(* \(#,##0.0\);_(* "-"??_);_(@_)</c:formatCode>
                <c:ptCount val="361"/>
                <c:pt idx="0">
                  <c:v>0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1.1000000000000001</c:v>
                </c:pt>
                <c:pt idx="12">
                  <c:v>1.2</c:v>
                </c:pt>
                <c:pt idx="13">
                  <c:v>1.3</c:v>
                </c:pt>
                <c:pt idx="14">
                  <c:v>1.4</c:v>
                </c:pt>
                <c:pt idx="15">
                  <c:v>1.5</c:v>
                </c:pt>
                <c:pt idx="16">
                  <c:v>1.6</c:v>
                </c:pt>
                <c:pt idx="17">
                  <c:v>1.7</c:v>
                </c:pt>
                <c:pt idx="18">
                  <c:v>1.8</c:v>
                </c:pt>
                <c:pt idx="19">
                  <c:v>1.9</c:v>
                </c:pt>
                <c:pt idx="20">
                  <c:v>2</c:v>
                </c:pt>
                <c:pt idx="21">
                  <c:v>2.1</c:v>
                </c:pt>
                <c:pt idx="22">
                  <c:v>2.2000000000000002</c:v>
                </c:pt>
                <c:pt idx="23">
                  <c:v>2.2999999999999998</c:v>
                </c:pt>
                <c:pt idx="24">
                  <c:v>2.4</c:v>
                </c:pt>
                <c:pt idx="25">
                  <c:v>2.5</c:v>
                </c:pt>
                <c:pt idx="26">
                  <c:v>2.6</c:v>
                </c:pt>
                <c:pt idx="27">
                  <c:v>2.7</c:v>
                </c:pt>
                <c:pt idx="28">
                  <c:v>2.8</c:v>
                </c:pt>
                <c:pt idx="29">
                  <c:v>2.9</c:v>
                </c:pt>
                <c:pt idx="30">
                  <c:v>3</c:v>
                </c:pt>
                <c:pt idx="31">
                  <c:v>3.1</c:v>
                </c:pt>
                <c:pt idx="32">
                  <c:v>3.2</c:v>
                </c:pt>
                <c:pt idx="33">
                  <c:v>3.3</c:v>
                </c:pt>
                <c:pt idx="34">
                  <c:v>3.4</c:v>
                </c:pt>
                <c:pt idx="35">
                  <c:v>3.5</c:v>
                </c:pt>
                <c:pt idx="36">
                  <c:v>3.6</c:v>
                </c:pt>
                <c:pt idx="37">
                  <c:v>3.7</c:v>
                </c:pt>
                <c:pt idx="38">
                  <c:v>3.8</c:v>
                </c:pt>
                <c:pt idx="39">
                  <c:v>3.9</c:v>
                </c:pt>
                <c:pt idx="40">
                  <c:v>4</c:v>
                </c:pt>
                <c:pt idx="41">
                  <c:v>4.0999999999999996</c:v>
                </c:pt>
                <c:pt idx="42">
                  <c:v>4.2</c:v>
                </c:pt>
                <c:pt idx="43">
                  <c:v>4.3</c:v>
                </c:pt>
                <c:pt idx="44">
                  <c:v>4.4000000000000004</c:v>
                </c:pt>
                <c:pt idx="45">
                  <c:v>4.5</c:v>
                </c:pt>
                <c:pt idx="46">
                  <c:v>4.5999999999999996</c:v>
                </c:pt>
                <c:pt idx="47">
                  <c:v>4.7</c:v>
                </c:pt>
                <c:pt idx="48">
                  <c:v>4.8</c:v>
                </c:pt>
                <c:pt idx="49">
                  <c:v>4.9000000000000004</c:v>
                </c:pt>
                <c:pt idx="50">
                  <c:v>5</c:v>
                </c:pt>
                <c:pt idx="51">
                  <c:v>5.0999999999999996</c:v>
                </c:pt>
                <c:pt idx="52">
                  <c:v>5.2</c:v>
                </c:pt>
                <c:pt idx="53">
                  <c:v>5.3</c:v>
                </c:pt>
                <c:pt idx="54">
                  <c:v>5.4</c:v>
                </c:pt>
                <c:pt idx="55">
                  <c:v>5.5</c:v>
                </c:pt>
                <c:pt idx="56">
                  <c:v>5.6</c:v>
                </c:pt>
                <c:pt idx="57">
                  <c:v>5.7</c:v>
                </c:pt>
                <c:pt idx="58">
                  <c:v>5.8</c:v>
                </c:pt>
                <c:pt idx="59">
                  <c:v>5.9</c:v>
                </c:pt>
                <c:pt idx="60">
                  <c:v>6</c:v>
                </c:pt>
                <c:pt idx="61">
                  <c:v>6.1</c:v>
                </c:pt>
                <c:pt idx="62">
                  <c:v>6.2</c:v>
                </c:pt>
                <c:pt idx="63">
                  <c:v>6.3</c:v>
                </c:pt>
                <c:pt idx="64">
                  <c:v>6.4</c:v>
                </c:pt>
                <c:pt idx="65">
                  <c:v>6.5</c:v>
                </c:pt>
                <c:pt idx="66">
                  <c:v>6.6</c:v>
                </c:pt>
                <c:pt idx="67">
                  <c:v>6.7</c:v>
                </c:pt>
                <c:pt idx="68">
                  <c:v>6.8</c:v>
                </c:pt>
                <c:pt idx="69">
                  <c:v>6.9</c:v>
                </c:pt>
                <c:pt idx="70">
                  <c:v>7</c:v>
                </c:pt>
                <c:pt idx="71">
                  <c:v>7.1</c:v>
                </c:pt>
                <c:pt idx="72">
                  <c:v>7.2</c:v>
                </c:pt>
                <c:pt idx="73">
                  <c:v>7.3</c:v>
                </c:pt>
                <c:pt idx="74">
                  <c:v>7.4</c:v>
                </c:pt>
                <c:pt idx="75">
                  <c:v>7.5</c:v>
                </c:pt>
                <c:pt idx="76">
                  <c:v>7.6</c:v>
                </c:pt>
                <c:pt idx="77">
                  <c:v>7.7</c:v>
                </c:pt>
                <c:pt idx="78">
                  <c:v>7.8</c:v>
                </c:pt>
                <c:pt idx="79">
                  <c:v>7.9</c:v>
                </c:pt>
                <c:pt idx="80">
                  <c:v>8</c:v>
                </c:pt>
                <c:pt idx="81">
                  <c:v>8.1</c:v>
                </c:pt>
                <c:pt idx="82">
                  <c:v>8.1999999999999993</c:v>
                </c:pt>
                <c:pt idx="83">
                  <c:v>8.3000000000000007</c:v>
                </c:pt>
                <c:pt idx="84">
                  <c:v>8.4</c:v>
                </c:pt>
                <c:pt idx="85">
                  <c:v>8.5</c:v>
                </c:pt>
                <c:pt idx="86">
                  <c:v>8.6</c:v>
                </c:pt>
                <c:pt idx="87">
                  <c:v>8.6999999999999993</c:v>
                </c:pt>
                <c:pt idx="88">
                  <c:v>8.8000000000000007</c:v>
                </c:pt>
                <c:pt idx="89">
                  <c:v>8.9</c:v>
                </c:pt>
                <c:pt idx="90">
                  <c:v>9</c:v>
                </c:pt>
                <c:pt idx="91">
                  <c:v>9.1</c:v>
                </c:pt>
                <c:pt idx="92">
                  <c:v>9.1999999999999993</c:v>
                </c:pt>
                <c:pt idx="93">
                  <c:v>9.3000000000000007</c:v>
                </c:pt>
                <c:pt idx="94">
                  <c:v>9.4</c:v>
                </c:pt>
                <c:pt idx="95">
                  <c:v>9.5</c:v>
                </c:pt>
                <c:pt idx="96">
                  <c:v>9.6</c:v>
                </c:pt>
                <c:pt idx="97">
                  <c:v>9.6999999999999993</c:v>
                </c:pt>
                <c:pt idx="98">
                  <c:v>9.8000000000000007</c:v>
                </c:pt>
                <c:pt idx="99">
                  <c:v>9.9</c:v>
                </c:pt>
                <c:pt idx="100">
                  <c:v>10</c:v>
                </c:pt>
                <c:pt idx="101">
                  <c:v>10.1</c:v>
                </c:pt>
                <c:pt idx="102">
                  <c:v>10.199999999999999</c:v>
                </c:pt>
                <c:pt idx="103">
                  <c:v>10.3</c:v>
                </c:pt>
                <c:pt idx="104">
                  <c:v>10.4</c:v>
                </c:pt>
                <c:pt idx="105">
                  <c:v>10.5</c:v>
                </c:pt>
                <c:pt idx="106">
                  <c:v>10.6</c:v>
                </c:pt>
                <c:pt idx="107">
                  <c:v>10.7</c:v>
                </c:pt>
                <c:pt idx="108">
                  <c:v>10.8</c:v>
                </c:pt>
                <c:pt idx="109">
                  <c:v>10.9</c:v>
                </c:pt>
                <c:pt idx="110">
                  <c:v>11</c:v>
                </c:pt>
                <c:pt idx="111">
                  <c:v>11.1</c:v>
                </c:pt>
                <c:pt idx="112">
                  <c:v>11.2</c:v>
                </c:pt>
                <c:pt idx="113">
                  <c:v>11.3</c:v>
                </c:pt>
                <c:pt idx="114">
                  <c:v>11.4</c:v>
                </c:pt>
                <c:pt idx="115">
                  <c:v>11.5</c:v>
                </c:pt>
                <c:pt idx="116">
                  <c:v>11.6</c:v>
                </c:pt>
                <c:pt idx="117">
                  <c:v>11.7</c:v>
                </c:pt>
                <c:pt idx="118">
                  <c:v>11.8</c:v>
                </c:pt>
                <c:pt idx="119">
                  <c:v>11.9</c:v>
                </c:pt>
                <c:pt idx="120">
                  <c:v>12</c:v>
                </c:pt>
                <c:pt idx="121">
                  <c:v>12.1</c:v>
                </c:pt>
                <c:pt idx="122">
                  <c:v>12.2</c:v>
                </c:pt>
                <c:pt idx="123">
                  <c:v>12.3</c:v>
                </c:pt>
                <c:pt idx="124">
                  <c:v>12.4</c:v>
                </c:pt>
                <c:pt idx="125">
                  <c:v>12.5</c:v>
                </c:pt>
                <c:pt idx="126">
                  <c:v>12.6</c:v>
                </c:pt>
                <c:pt idx="127">
                  <c:v>12.7</c:v>
                </c:pt>
                <c:pt idx="128">
                  <c:v>12.8</c:v>
                </c:pt>
                <c:pt idx="129">
                  <c:v>12.9</c:v>
                </c:pt>
                <c:pt idx="130">
                  <c:v>13</c:v>
                </c:pt>
                <c:pt idx="131">
                  <c:v>13.1</c:v>
                </c:pt>
                <c:pt idx="132">
                  <c:v>13.2</c:v>
                </c:pt>
                <c:pt idx="133">
                  <c:v>13.3</c:v>
                </c:pt>
                <c:pt idx="134">
                  <c:v>13.4</c:v>
                </c:pt>
                <c:pt idx="135">
                  <c:v>13.5</c:v>
                </c:pt>
                <c:pt idx="136">
                  <c:v>13.6</c:v>
                </c:pt>
                <c:pt idx="137">
                  <c:v>13.7</c:v>
                </c:pt>
                <c:pt idx="138">
                  <c:v>13.8</c:v>
                </c:pt>
                <c:pt idx="139">
                  <c:v>13.9</c:v>
                </c:pt>
                <c:pt idx="140">
                  <c:v>14</c:v>
                </c:pt>
                <c:pt idx="141">
                  <c:v>14.1</c:v>
                </c:pt>
                <c:pt idx="142">
                  <c:v>14.2</c:v>
                </c:pt>
                <c:pt idx="143">
                  <c:v>14.3</c:v>
                </c:pt>
                <c:pt idx="144">
                  <c:v>14.4</c:v>
                </c:pt>
                <c:pt idx="145">
                  <c:v>14.5</c:v>
                </c:pt>
                <c:pt idx="146">
                  <c:v>14.6</c:v>
                </c:pt>
                <c:pt idx="147">
                  <c:v>14.7</c:v>
                </c:pt>
                <c:pt idx="148">
                  <c:v>14.8</c:v>
                </c:pt>
                <c:pt idx="149">
                  <c:v>14.9</c:v>
                </c:pt>
                <c:pt idx="150">
                  <c:v>15</c:v>
                </c:pt>
                <c:pt idx="151">
                  <c:v>15.1</c:v>
                </c:pt>
                <c:pt idx="152">
                  <c:v>15.2</c:v>
                </c:pt>
                <c:pt idx="153">
                  <c:v>15.3</c:v>
                </c:pt>
                <c:pt idx="154">
                  <c:v>15.4</c:v>
                </c:pt>
                <c:pt idx="155">
                  <c:v>15.5</c:v>
                </c:pt>
                <c:pt idx="156">
                  <c:v>15.6</c:v>
                </c:pt>
                <c:pt idx="157">
                  <c:v>15.7</c:v>
                </c:pt>
                <c:pt idx="158">
                  <c:v>15.8</c:v>
                </c:pt>
                <c:pt idx="159">
                  <c:v>15.9</c:v>
                </c:pt>
                <c:pt idx="160">
                  <c:v>16</c:v>
                </c:pt>
                <c:pt idx="161">
                  <c:v>16.100000000000001</c:v>
                </c:pt>
                <c:pt idx="162">
                  <c:v>16.2</c:v>
                </c:pt>
                <c:pt idx="163">
                  <c:v>16.3</c:v>
                </c:pt>
                <c:pt idx="164">
                  <c:v>16.399999999999999</c:v>
                </c:pt>
                <c:pt idx="165">
                  <c:v>16.5</c:v>
                </c:pt>
                <c:pt idx="166">
                  <c:v>16.600000000000001</c:v>
                </c:pt>
                <c:pt idx="167">
                  <c:v>16.7</c:v>
                </c:pt>
                <c:pt idx="168">
                  <c:v>16.8</c:v>
                </c:pt>
                <c:pt idx="169">
                  <c:v>16.899999999999999</c:v>
                </c:pt>
                <c:pt idx="170">
                  <c:v>17</c:v>
                </c:pt>
                <c:pt idx="171">
                  <c:v>17.100000000000001</c:v>
                </c:pt>
                <c:pt idx="172">
                  <c:v>17.2</c:v>
                </c:pt>
                <c:pt idx="173">
                  <c:v>17.3</c:v>
                </c:pt>
                <c:pt idx="174">
                  <c:v>17.399999999999999</c:v>
                </c:pt>
                <c:pt idx="175">
                  <c:v>17.5</c:v>
                </c:pt>
                <c:pt idx="176">
                  <c:v>17.600000000000001</c:v>
                </c:pt>
                <c:pt idx="177">
                  <c:v>17.7</c:v>
                </c:pt>
                <c:pt idx="178">
                  <c:v>17.8</c:v>
                </c:pt>
                <c:pt idx="179">
                  <c:v>17.899999999999999</c:v>
                </c:pt>
                <c:pt idx="180">
                  <c:v>18</c:v>
                </c:pt>
                <c:pt idx="181">
                  <c:v>18.100000000000001</c:v>
                </c:pt>
                <c:pt idx="182">
                  <c:v>18.2</c:v>
                </c:pt>
                <c:pt idx="183">
                  <c:v>18.3</c:v>
                </c:pt>
                <c:pt idx="184">
                  <c:v>18.399999999999999</c:v>
                </c:pt>
                <c:pt idx="185">
                  <c:v>18.5</c:v>
                </c:pt>
                <c:pt idx="186">
                  <c:v>18.600000000000001</c:v>
                </c:pt>
                <c:pt idx="187">
                  <c:v>18.7</c:v>
                </c:pt>
                <c:pt idx="188">
                  <c:v>18.8</c:v>
                </c:pt>
                <c:pt idx="189">
                  <c:v>18.899999999999999</c:v>
                </c:pt>
                <c:pt idx="190">
                  <c:v>19</c:v>
                </c:pt>
                <c:pt idx="191">
                  <c:v>19.100000000000001</c:v>
                </c:pt>
                <c:pt idx="192">
                  <c:v>19.2</c:v>
                </c:pt>
                <c:pt idx="193">
                  <c:v>19.3</c:v>
                </c:pt>
                <c:pt idx="194">
                  <c:v>19.399999999999999</c:v>
                </c:pt>
                <c:pt idx="195">
                  <c:v>19.5</c:v>
                </c:pt>
                <c:pt idx="196">
                  <c:v>19.600000000000001</c:v>
                </c:pt>
                <c:pt idx="197">
                  <c:v>19.7</c:v>
                </c:pt>
                <c:pt idx="198">
                  <c:v>19.8</c:v>
                </c:pt>
                <c:pt idx="199">
                  <c:v>19.899999999999999</c:v>
                </c:pt>
                <c:pt idx="200">
                  <c:v>20</c:v>
                </c:pt>
                <c:pt idx="201">
                  <c:v>20.100000000000001</c:v>
                </c:pt>
                <c:pt idx="202">
                  <c:v>20.2</c:v>
                </c:pt>
                <c:pt idx="203">
                  <c:v>20.3</c:v>
                </c:pt>
                <c:pt idx="204">
                  <c:v>20.399999999999999</c:v>
                </c:pt>
                <c:pt idx="205">
                  <c:v>20.5</c:v>
                </c:pt>
                <c:pt idx="206">
                  <c:v>20.6</c:v>
                </c:pt>
                <c:pt idx="207">
                  <c:v>20.7</c:v>
                </c:pt>
                <c:pt idx="208">
                  <c:v>20.8</c:v>
                </c:pt>
                <c:pt idx="209">
                  <c:v>20.9</c:v>
                </c:pt>
                <c:pt idx="210">
                  <c:v>21</c:v>
                </c:pt>
                <c:pt idx="211">
                  <c:v>21.1</c:v>
                </c:pt>
                <c:pt idx="212">
                  <c:v>21.2</c:v>
                </c:pt>
                <c:pt idx="213">
                  <c:v>21.3</c:v>
                </c:pt>
                <c:pt idx="214">
                  <c:v>21.4</c:v>
                </c:pt>
                <c:pt idx="215">
                  <c:v>21.5</c:v>
                </c:pt>
                <c:pt idx="216">
                  <c:v>21.6</c:v>
                </c:pt>
                <c:pt idx="217">
                  <c:v>21.7</c:v>
                </c:pt>
                <c:pt idx="218">
                  <c:v>21.8</c:v>
                </c:pt>
                <c:pt idx="219">
                  <c:v>21.9</c:v>
                </c:pt>
                <c:pt idx="220">
                  <c:v>22</c:v>
                </c:pt>
                <c:pt idx="221">
                  <c:v>22.1</c:v>
                </c:pt>
                <c:pt idx="222">
                  <c:v>22.2</c:v>
                </c:pt>
                <c:pt idx="223">
                  <c:v>22.3</c:v>
                </c:pt>
                <c:pt idx="224">
                  <c:v>22.4</c:v>
                </c:pt>
                <c:pt idx="225">
                  <c:v>22.5</c:v>
                </c:pt>
                <c:pt idx="226">
                  <c:v>22.6</c:v>
                </c:pt>
                <c:pt idx="227">
                  <c:v>22.7</c:v>
                </c:pt>
                <c:pt idx="228">
                  <c:v>22.8</c:v>
                </c:pt>
                <c:pt idx="229">
                  <c:v>22.9</c:v>
                </c:pt>
                <c:pt idx="230">
                  <c:v>23</c:v>
                </c:pt>
                <c:pt idx="231">
                  <c:v>23.1</c:v>
                </c:pt>
                <c:pt idx="232">
                  <c:v>23.2</c:v>
                </c:pt>
                <c:pt idx="233">
                  <c:v>23.3</c:v>
                </c:pt>
                <c:pt idx="234">
                  <c:v>23.4</c:v>
                </c:pt>
                <c:pt idx="235">
                  <c:v>23.5</c:v>
                </c:pt>
                <c:pt idx="236">
                  <c:v>23.6</c:v>
                </c:pt>
                <c:pt idx="237">
                  <c:v>23.7</c:v>
                </c:pt>
                <c:pt idx="238">
                  <c:v>23.8</c:v>
                </c:pt>
                <c:pt idx="239">
                  <c:v>23.9</c:v>
                </c:pt>
                <c:pt idx="240">
                  <c:v>24</c:v>
                </c:pt>
                <c:pt idx="241">
                  <c:v>24.1</c:v>
                </c:pt>
                <c:pt idx="242">
                  <c:v>24.2</c:v>
                </c:pt>
                <c:pt idx="243">
                  <c:v>24.3</c:v>
                </c:pt>
                <c:pt idx="244">
                  <c:v>24.4</c:v>
                </c:pt>
                <c:pt idx="245">
                  <c:v>24.5</c:v>
                </c:pt>
                <c:pt idx="246">
                  <c:v>24.6</c:v>
                </c:pt>
                <c:pt idx="247">
                  <c:v>24.7</c:v>
                </c:pt>
                <c:pt idx="248">
                  <c:v>24.8</c:v>
                </c:pt>
                <c:pt idx="249">
                  <c:v>24.9</c:v>
                </c:pt>
                <c:pt idx="250">
                  <c:v>25</c:v>
                </c:pt>
                <c:pt idx="251">
                  <c:v>25.1</c:v>
                </c:pt>
                <c:pt idx="252">
                  <c:v>25.2</c:v>
                </c:pt>
                <c:pt idx="253">
                  <c:v>25.3</c:v>
                </c:pt>
                <c:pt idx="254">
                  <c:v>25.4</c:v>
                </c:pt>
                <c:pt idx="255">
                  <c:v>25.5</c:v>
                </c:pt>
                <c:pt idx="256">
                  <c:v>25.6</c:v>
                </c:pt>
                <c:pt idx="257">
                  <c:v>25.7</c:v>
                </c:pt>
                <c:pt idx="258">
                  <c:v>25.8</c:v>
                </c:pt>
                <c:pt idx="259">
                  <c:v>25.9</c:v>
                </c:pt>
                <c:pt idx="260">
                  <c:v>26</c:v>
                </c:pt>
                <c:pt idx="261">
                  <c:v>26.1</c:v>
                </c:pt>
                <c:pt idx="262">
                  <c:v>26.2</c:v>
                </c:pt>
                <c:pt idx="263">
                  <c:v>26.3</c:v>
                </c:pt>
                <c:pt idx="264">
                  <c:v>26.4</c:v>
                </c:pt>
                <c:pt idx="265">
                  <c:v>26.5</c:v>
                </c:pt>
                <c:pt idx="266">
                  <c:v>26.6</c:v>
                </c:pt>
                <c:pt idx="267">
                  <c:v>26.7</c:v>
                </c:pt>
                <c:pt idx="268">
                  <c:v>26.8</c:v>
                </c:pt>
                <c:pt idx="269">
                  <c:v>26.9</c:v>
                </c:pt>
                <c:pt idx="270">
                  <c:v>27</c:v>
                </c:pt>
                <c:pt idx="271">
                  <c:v>27.1</c:v>
                </c:pt>
                <c:pt idx="272">
                  <c:v>27.2</c:v>
                </c:pt>
                <c:pt idx="273">
                  <c:v>27.3</c:v>
                </c:pt>
                <c:pt idx="274">
                  <c:v>27.4</c:v>
                </c:pt>
                <c:pt idx="275">
                  <c:v>27.5</c:v>
                </c:pt>
                <c:pt idx="276">
                  <c:v>27.6</c:v>
                </c:pt>
                <c:pt idx="277">
                  <c:v>27.7</c:v>
                </c:pt>
                <c:pt idx="278">
                  <c:v>27.8</c:v>
                </c:pt>
                <c:pt idx="279">
                  <c:v>27.9</c:v>
                </c:pt>
                <c:pt idx="280">
                  <c:v>28</c:v>
                </c:pt>
                <c:pt idx="281">
                  <c:v>28.1</c:v>
                </c:pt>
                <c:pt idx="282">
                  <c:v>28.2</c:v>
                </c:pt>
                <c:pt idx="283">
                  <c:v>28.3</c:v>
                </c:pt>
                <c:pt idx="284">
                  <c:v>28.4</c:v>
                </c:pt>
                <c:pt idx="285">
                  <c:v>28.5</c:v>
                </c:pt>
                <c:pt idx="286">
                  <c:v>28.6</c:v>
                </c:pt>
                <c:pt idx="287">
                  <c:v>28.7</c:v>
                </c:pt>
                <c:pt idx="288">
                  <c:v>28.8</c:v>
                </c:pt>
                <c:pt idx="289">
                  <c:v>28.9</c:v>
                </c:pt>
                <c:pt idx="290">
                  <c:v>29</c:v>
                </c:pt>
                <c:pt idx="291">
                  <c:v>29.1</c:v>
                </c:pt>
                <c:pt idx="292">
                  <c:v>29.2</c:v>
                </c:pt>
                <c:pt idx="293">
                  <c:v>29.3</c:v>
                </c:pt>
                <c:pt idx="294">
                  <c:v>29.4</c:v>
                </c:pt>
                <c:pt idx="295">
                  <c:v>29.5</c:v>
                </c:pt>
                <c:pt idx="296">
                  <c:v>29.6</c:v>
                </c:pt>
                <c:pt idx="297">
                  <c:v>29.7</c:v>
                </c:pt>
                <c:pt idx="298">
                  <c:v>29.8</c:v>
                </c:pt>
                <c:pt idx="299">
                  <c:v>29.9</c:v>
                </c:pt>
                <c:pt idx="300">
                  <c:v>30</c:v>
                </c:pt>
                <c:pt idx="301">
                  <c:v>30.1</c:v>
                </c:pt>
                <c:pt idx="302">
                  <c:v>30.2</c:v>
                </c:pt>
                <c:pt idx="303">
                  <c:v>30.3</c:v>
                </c:pt>
                <c:pt idx="304">
                  <c:v>30.4</c:v>
                </c:pt>
                <c:pt idx="305">
                  <c:v>30.5</c:v>
                </c:pt>
                <c:pt idx="306">
                  <c:v>30.6</c:v>
                </c:pt>
                <c:pt idx="307">
                  <c:v>30.7</c:v>
                </c:pt>
                <c:pt idx="308">
                  <c:v>30.8</c:v>
                </c:pt>
                <c:pt idx="309">
                  <c:v>30.9</c:v>
                </c:pt>
                <c:pt idx="310">
                  <c:v>31</c:v>
                </c:pt>
                <c:pt idx="311">
                  <c:v>31.1</c:v>
                </c:pt>
                <c:pt idx="312">
                  <c:v>31.2</c:v>
                </c:pt>
                <c:pt idx="313">
                  <c:v>31.3</c:v>
                </c:pt>
                <c:pt idx="314">
                  <c:v>31.4</c:v>
                </c:pt>
                <c:pt idx="315">
                  <c:v>31.5</c:v>
                </c:pt>
                <c:pt idx="316">
                  <c:v>31.6</c:v>
                </c:pt>
                <c:pt idx="317">
                  <c:v>31.7</c:v>
                </c:pt>
                <c:pt idx="318">
                  <c:v>31.8</c:v>
                </c:pt>
                <c:pt idx="319">
                  <c:v>31.9</c:v>
                </c:pt>
                <c:pt idx="320">
                  <c:v>32</c:v>
                </c:pt>
                <c:pt idx="321">
                  <c:v>32.1</c:v>
                </c:pt>
                <c:pt idx="322">
                  <c:v>32.200000000000003</c:v>
                </c:pt>
                <c:pt idx="323">
                  <c:v>32.299999999999997</c:v>
                </c:pt>
                <c:pt idx="324">
                  <c:v>32.4</c:v>
                </c:pt>
                <c:pt idx="325">
                  <c:v>32.5</c:v>
                </c:pt>
                <c:pt idx="326">
                  <c:v>32.6</c:v>
                </c:pt>
                <c:pt idx="327">
                  <c:v>32.700000000000003</c:v>
                </c:pt>
                <c:pt idx="328">
                  <c:v>32.799999999999997</c:v>
                </c:pt>
                <c:pt idx="329">
                  <c:v>32.9</c:v>
                </c:pt>
                <c:pt idx="330">
                  <c:v>33</c:v>
                </c:pt>
                <c:pt idx="331">
                  <c:v>33.1</c:v>
                </c:pt>
                <c:pt idx="332">
                  <c:v>33.200000000000003</c:v>
                </c:pt>
                <c:pt idx="333">
                  <c:v>33.299999999999997</c:v>
                </c:pt>
                <c:pt idx="334">
                  <c:v>33.4</c:v>
                </c:pt>
                <c:pt idx="335">
                  <c:v>33.5</c:v>
                </c:pt>
                <c:pt idx="336">
                  <c:v>33.6</c:v>
                </c:pt>
                <c:pt idx="337">
                  <c:v>33.700000000000003</c:v>
                </c:pt>
                <c:pt idx="338">
                  <c:v>33.799999999999997</c:v>
                </c:pt>
                <c:pt idx="339">
                  <c:v>33.9</c:v>
                </c:pt>
                <c:pt idx="340">
                  <c:v>34</c:v>
                </c:pt>
                <c:pt idx="341">
                  <c:v>34.1</c:v>
                </c:pt>
                <c:pt idx="342">
                  <c:v>34.200000000000003</c:v>
                </c:pt>
                <c:pt idx="343">
                  <c:v>34.299999999999997</c:v>
                </c:pt>
                <c:pt idx="344">
                  <c:v>34.4</c:v>
                </c:pt>
                <c:pt idx="345">
                  <c:v>34.5</c:v>
                </c:pt>
                <c:pt idx="346">
                  <c:v>34.6</c:v>
                </c:pt>
                <c:pt idx="347">
                  <c:v>34.700000000000003</c:v>
                </c:pt>
                <c:pt idx="348">
                  <c:v>34.799999999999997</c:v>
                </c:pt>
                <c:pt idx="349">
                  <c:v>34.9</c:v>
                </c:pt>
                <c:pt idx="350">
                  <c:v>35</c:v>
                </c:pt>
                <c:pt idx="351">
                  <c:v>35.1</c:v>
                </c:pt>
                <c:pt idx="352">
                  <c:v>35.200000000000003</c:v>
                </c:pt>
                <c:pt idx="353">
                  <c:v>35.299999999999997</c:v>
                </c:pt>
                <c:pt idx="354">
                  <c:v>35.4</c:v>
                </c:pt>
                <c:pt idx="355">
                  <c:v>35.5</c:v>
                </c:pt>
                <c:pt idx="356">
                  <c:v>35.6</c:v>
                </c:pt>
                <c:pt idx="357">
                  <c:v>35.700000000000003</c:v>
                </c:pt>
                <c:pt idx="358">
                  <c:v>35.799999999999997</c:v>
                </c:pt>
                <c:pt idx="359">
                  <c:v>35.9</c:v>
                </c:pt>
                <c:pt idx="360">
                  <c:v>36</c:v>
                </c:pt>
              </c:numCache>
            </c:numRef>
          </c:cat>
          <c:val>
            <c:numRef>
              <c:f>Table!$K$2:$K$362</c:f>
              <c:numCache>
                <c:formatCode>General</c:formatCode>
                <c:ptCount val="361"/>
                <c:pt idx="0">
                  <c:v>4.1724933899999996</c:v>
                </c:pt>
                <c:pt idx="1">
                  <c:v>4.2816269685999995</c:v>
                </c:pt>
                <c:pt idx="2">
                  <c:v>4.3907605471999993</c:v>
                </c:pt>
                <c:pt idx="3">
                  <c:v>4.4998941257999991</c:v>
                </c:pt>
                <c:pt idx="4">
                  <c:v>4.609027704399999</c:v>
                </c:pt>
                <c:pt idx="5">
                  <c:v>4.7181612829999997</c:v>
                </c:pt>
                <c:pt idx="6">
                  <c:v>4.8191604299000002</c:v>
                </c:pt>
                <c:pt idx="7">
                  <c:v>4.9201595768000006</c:v>
                </c:pt>
                <c:pt idx="8">
                  <c:v>5.021158723700001</c:v>
                </c:pt>
                <c:pt idx="9">
                  <c:v>5.1221578706000015</c:v>
                </c:pt>
                <c:pt idx="10">
                  <c:v>5.2231570175000002</c:v>
                </c:pt>
                <c:pt idx="11">
                  <c:v>5.3241561643999997</c:v>
                </c:pt>
                <c:pt idx="12">
                  <c:v>5.4251553112999993</c:v>
                </c:pt>
                <c:pt idx="13">
                  <c:v>5.5261544581999988</c:v>
                </c:pt>
                <c:pt idx="14">
                  <c:v>5.6271536050999984</c:v>
                </c:pt>
                <c:pt idx="15">
                  <c:v>5.7281527519999997</c:v>
                </c:pt>
                <c:pt idx="16">
                  <c:v>5.8192353899999993</c:v>
                </c:pt>
                <c:pt idx="17">
                  <c:v>5.9103180279999989</c:v>
                </c:pt>
                <c:pt idx="18">
                  <c:v>6.0014006659999986</c:v>
                </c:pt>
                <c:pt idx="19">
                  <c:v>6.0924833039999982</c:v>
                </c:pt>
                <c:pt idx="20">
                  <c:v>6.1835659419999995</c:v>
                </c:pt>
                <c:pt idx="21">
                  <c:v>6.27464858</c:v>
                </c:pt>
                <c:pt idx="22">
                  <c:v>6.3657312180000005</c:v>
                </c:pt>
                <c:pt idx="23">
                  <c:v>6.456813856000001</c:v>
                </c:pt>
                <c:pt idx="24">
                  <c:v>6.5478964940000015</c:v>
                </c:pt>
                <c:pt idx="25">
                  <c:v>6.6389791320000002</c:v>
                </c:pt>
                <c:pt idx="26">
                  <c:v>6.7211514556000003</c:v>
                </c:pt>
                <c:pt idx="27">
                  <c:v>6.8033237792000003</c:v>
                </c:pt>
                <c:pt idx="28">
                  <c:v>6.8854961028000004</c:v>
                </c:pt>
                <c:pt idx="29">
                  <c:v>6.9676684264000004</c:v>
                </c:pt>
                <c:pt idx="30">
                  <c:v>7.0498407499999995</c:v>
                </c:pt>
                <c:pt idx="31">
                  <c:v>7.1320130735999996</c:v>
                </c:pt>
                <c:pt idx="32">
                  <c:v>7.2141853971999996</c:v>
                </c:pt>
                <c:pt idx="33">
                  <c:v>7.2963577207999997</c:v>
                </c:pt>
                <c:pt idx="34">
                  <c:v>7.3785300443999997</c:v>
                </c:pt>
                <c:pt idx="35">
                  <c:v>7.4607023679999998</c:v>
                </c:pt>
                <c:pt idx="36">
                  <c:v>7.5348514513999998</c:v>
                </c:pt>
                <c:pt idx="37">
                  <c:v>7.6090005347999998</c:v>
                </c:pt>
                <c:pt idx="38">
                  <c:v>7.6831496181999999</c:v>
                </c:pt>
                <c:pt idx="39">
                  <c:v>7.7572987015999999</c:v>
                </c:pt>
                <c:pt idx="40">
                  <c:v>7.8314477849999999</c:v>
                </c:pt>
                <c:pt idx="41">
                  <c:v>7.9055968684</c:v>
                </c:pt>
                <c:pt idx="42">
                  <c:v>7.9797459518</c:v>
                </c:pt>
                <c:pt idx="43">
                  <c:v>8.0538950352000001</c:v>
                </c:pt>
                <c:pt idx="44">
                  <c:v>8.1280441186000001</c:v>
                </c:pt>
                <c:pt idx="45">
                  <c:v>8.2021932020000001</c:v>
                </c:pt>
                <c:pt idx="46">
                  <c:v>8.2691122929999992</c:v>
                </c:pt>
                <c:pt idx="47">
                  <c:v>8.3360313839999982</c:v>
                </c:pt>
                <c:pt idx="48">
                  <c:v>8.4029504749999973</c:v>
                </c:pt>
                <c:pt idx="49">
                  <c:v>8.4698695659999963</c:v>
                </c:pt>
                <c:pt idx="50">
                  <c:v>8.5367886569999989</c:v>
                </c:pt>
                <c:pt idx="51">
                  <c:v>8.6037077479999997</c:v>
                </c:pt>
                <c:pt idx="52">
                  <c:v>8.6706268390000005</c:v>
                </c:pt>
                <c:pt idx="53">
                  <c:v>8.7375459300000013</c:v>
                </c:pt>
                <c:pt idx="54">
                  <c:v>8.8044650210000022</c:v>
                </c:pt>
                <c:pt idx="55">
                  <c:v>8.8713841119999994</c:v>
                </c:pt>
                <c:pt idx="56">
                  <c:v>8.9317923167999993</c:v>
                </c:pt>
                <c:pt idx="57">
                  <c:v>8.9922005215999992</c:v>
                </c:pt>
                <c:pt idx="58">
                  <c:v>9.052608726399999</c:v>
                </c:pt>
                <c:pt idx="59">
                  <c:v>9.1130169311999989</c:v>
                </c:pt>
                <c:pt idx="60">
                  <c:v>9.1734251359999988</c:v>
                </c:pt>
                <c:pt idx="61">
                  <c:v>9.2338333407999986</c:v>
                </c:pt>
                <c:pt idx="62">
                  <c:v>9.2942415455999985</c:v>
                </c:pt>
                <c:pt idx="63">
                  <c:v>9.3546497503999984</c:v>
                </c:pt>
                <c:pt idx="64">
                  <c:v>9.4150579551999982</c:v>
                </c:pt>
                <c:pt idx="65">
                  <c:v>9.4754661599999999</c:v>
                </c:pt>
                <c:pt idx="66">
                  <c:v>9.530020918</c:v>
                </c:pt>
                <c:pt idx="67">
                  <c:v>9.584575676</c:v>
                </c:pt>
                <c:pt idx="68">
                  <c:v>9.6391304340000001</c:v>
                </c:pt>
                <c:pt idx="69">
                  <c:v>9.6936851920000002</c:v>
                </c:pt>
                <c:pt idx="70">
                  <c:v>9.7482399500000003</c:v>
                </c:pt>
                <c:pt idx="71">
                  <c:v>9.8027947080000004</c:v>
                </c:pt>
                <c:pt idx="72">
                  <c:v>9.8573494660000005</c:v>
                </c:pt>
                <c:pt idx="73">
                  <c:v>9.9119042240000006</c:v>
                </c:pt>
                <c:pt idx="74">
                  <c:v>9.9664589820000007</c:v>
                </c:pt>
                <c:pt idx="75">
                  <c:v>10.021013740000001</c:v>
                </c:pt>
                <c:pt idx="76">
                  <c:v>10.070318787000001</c:v>
                </c:pt>
                <c:pt idx="77">
                  <c:v>10.119623834000002</c:v>
                </c:pt>
                <c:pt idx="78">
                  <c:v>10.168928881000003</c:v>
                </c:pt>
                <c:pt idx="79">
                  <c:v>10.218233928000004</c:v>
                </c:pt>
                <c:pt idx="80">
                  <c:v>10.267538975000001</c:v>
                </c:pt>
                <c:pt idx="81">
                  <c:v>10.316844022000002</c:v>
                </c:pt>
                <c:pt idx="82">
                  <c:v>10.366149069000002</c:v>
                </c:pt>
                <c:pt idx="83">
                  <c:v>10.415454116000003</c:v>
                </c:pt>
                <c:pt idx="84">
                  <c:v>10.464759163000004</c:v>
                </c:pt>
                <c:pt idx="85">
                  <c:v>10.514064210000001</c:v>
                </c:pt>
                <c:pt idx="86">
                  <c:v>10.558675014</c:v>
                </c:pt>
                <c:pt idx="87">
                  <c:v>10.603285818</c:v>
                </c:pt>
                <c:pt idx="88">
                  <c:v>10.647896621999999</c:v>
                </c:pt>
                <c:pt idx="89">
                  <c:v>10.692507425999999</c:v>
                </c:pt>
                <c:pt idx="90">
                  <c:v>10.73711823</c:v>
                </c:pt>
                <c:pt idx="91">
                  <c:v>10.781729034</c:v>
                </c:pt>
                <c:pt idx="92">
                  <c:v>10.826339837999999</c:v>
                </c:pt>
                <c:pt idx="93">
                  <c:v>10.870950641999999</c:v>
                </c:pt>
                <c:pt idx="94">
                  <c:v>10.915561445999998</c:v>
                </c:pt>
                <c:pt idx="95">
                  <c:v>10.960172249999999</c:v>
                </c:pt>
                <c:pt idx="96">
                  <c:v>11.000600069999999</c:v>
                </c:pt>
                <c:pt idx="97">
                  <c:v>11.041027889999999</c:v>
                </c:pt>
                <c:pt idx="98">
                  <c:v>11.081455709999998</c:v>
                </c:pt>
                <c:pt idx="99">
                  <c:v>11.121883529999998</c:v>
                </c:pt>
                <c:pt idx="100">
                  <c:v>11.16231135</c:v>
                </c:pt>
                <c:pt idx="101">
                  <c:v>11.202739169999999</c:v>
                </c:pt>
                <c:pt idx="102">
                  <c:v>11.243166989999999</c:v>
                </c:pt>
                <c:pt idx="103">
                  <c:v>11.283594809999999</c:v>
                </c:pt>
                <c:pt idx="104">
                  <c:v>11.324022629999998</c:v>
                </c:pt>
                <c:pt idx="105">
                  <c:v>11.36445045</c:v>
                </c:pt>
                <c:pt idx="106">
                  <c:v>11.401165589</c:v>
                </c:pt>
                <c:pt idx="107">
                  <c:v>11.437880728</c:v>
                </c:pt>
                <c:pt idx="108">
                  <c:v>11.474595867</c:v>
                </c:pt>
                <c:pt idx="109">
                  <c:v>11.511311006</c:v>
                </c:pt>
                <c:pt idx="110">
                  <c:v>11.548026145</c:v>
                </c:pt>
                <c:pt idx="111">
                  <c:v>11.584741284</c:v>
                </c:pt>
                <c:pt idx="112">
                  <c:v>11.621456423</c:v>
                </c:pt>
                <c:pt idx="113">
                  <c:v>11.658171562</c:v>
                </c:pt>
                <c:pt idx="114">
                  <c:v>11.694886701</c:v>
                </c:pt>
                <c:pt idx="115">
                  <c:v>11.73160184</c:v>
                </c:pt>
                <c:pt idx="116">
                  <c:v>11.765036448</c:v>
                </c:pt>
                <c:pt idx="117">
                  <c:v>11.798471056</c:v>
                </c:pt>
                <c:pt idx="118">
                  <c:v>11.831905664000001</c:v>
                </c:pt>
                <c:pt idx="119">
                  <c:v>11.865340272000001</c:v>
                </c:pt>
                <c:pt idx="120">
                  <c:v>11.898774879999999</c:v>
                </c:pt>
                <c:pt idx="121">
                  <c:v>11.932209488</c:v>
                </c:pt>
                <c:pt idx="122">
                  <c:v>11.965644096</c:v>
                </c:pt>
                <c:pt idx="123">
                  <c:v>11.999078704</c:v>
                </c:pt>
                <c:pt idx="124">
                  <c:v>12.032513312000001</c:v>
                </c:pt>
                <c:pt idx="125">
                  <c:v>12.065947919999999</c:v>
                </c:pt>
                <c:pt idx="126">
                  <c:v>12.096498458999999</c:v>
                </c:pt>
                <c:pt idx="127">
                  <c:v>12.127048997999999</c:v>
                </c:pt>
                <c:pt idx="128">
                  <c:v>12.157599536999999</c:v>
                </c:pt>
                <c:pt idx="129">
                  <c:v>12.188150075999999</c:v>
                </c:pt>
                <c:pt idx="130">
                  <c:v>12.218700614999999</c:v>
                </c:pt>
                <c:pt idx="131">
                  <c:v>12.249251154</c:v>
                </c:pt>
                <c:pt idx="132">
                  <c:v>12.279801693</c:v>
                </c:pt>
                <c:pt idx="133">
                  <c:v>12.310352232</c:v>
                </c:pt>
                <c:pt idx="134">
                  <c:v>12.340902771</c:v>
                </c:pt>
                <c:pt idx="135">
                  <c:v>12.37145331</c:v>
                </c:pt>
                <c:pt idx="136">
                  <c:v>12.399482842999999</c:v>
                </c:pt>
                <c:pt idx="137">
                  <c:v>12.427512375999999</c:v>
                </c:pt>
                <c:pt idx="138">
                  <c:v>12.455541908999999</c:v>
                </c:pt>
                <c:pt idx="139">
                  <c:v>12.483571441999999</c:v>
                </c:pt>
                <c:pt idx="140">
                  <c:v>12.511600975</c:v>
                </c:pt>
                <c:pt idx="141">
                  <c:v>12.539630508</c:v>
                </c:pt>
                <c:pt idx="142">
                  <c:v>12.567660041</c:v>
                </c:pt>
                <c:pt idx="143">
                  <c:v>12.595689574</c:v>
                </c:pt>
                <c:pt idx="144">
                  <c:v>12.623719106999999</c:v>
                </c:pt>
                <c:pt idx="145">
                  <c:v>12.651748639999999</c:v>
                </c:pt>
                <c:pt idx="146">
                  <c:v>12.67758894</c:v>
                </c:pt>
                <c:pt idx="147">
                  <c:v>12.70342924</c:v>
                </c:pt>
                <c:pt idx="148">
                  <c:v>12.729269540000001</c:v>
                </c:pt>
                <c:pt idx="149">
                  <c:v>12.755109840000001</c:v>
                </c:pt>
                <c:pt idx="150">
                  <c:v>12.78095014</c:v>
                </c:pt>
                <c:pt idx="151">
                  <c:v>12.80679044</c:v>
                </c:pt>
                <c:pt idx="152">
                  <c:v>12.832630740000001</c:v>
                </c:pt>
                <c:pt idx="153">
                  <c:v>12.858471040000001</c:v>
                </c:pt>
                <c:pt idx="154">
                  <c:v>12.884311340000002</c:v>
                </c:pt>
                <c:pt idx="155">
                  <c:v>12.91015164</c:v>
                </c:pt>
                <c:pt idx="156">
                  <c:v>12.934105183</c:v>
                </c:pt>
                <c:pt idx="157">
                  <c:v>12.958058725999999</c:v>
                </c:pt>
                <c:pt idx="158">
                  <c:v>12.982012268999998</c:v>
                </c:pt>
                <c:pt idx="159">
                  <c:v>13.005965811999998</c:v>
                </c:pt>
                <c:pt idx="160">
                  <c:v>13.029919355000001</c:v>
                </c:pt>
                <c:pt idx="161">
                  <c:v>13.053872898</c:v>
                </c:pt>
                <c:pt idx="162">
                  <c:v>13.077826440999999</c:v>
                </c:pt>
                <c:pt idx="163">
                  <c:v>13.101779983999998</c:v>
                </c:pt>
                <c:pt idx="164">
                  <c:v>13.125733526999998</c:v>
                </c:pt>
                <c:pt idx="165">
                  <c:v>13.149687070000001</c:v>
                </c:pt>
                <c:pt idx="166">
                  <c:v>13.172028921000001</c:v>
                </c:pt>
                <c:pt idx="167">
                  <c:v>13.194370772000001</c:v>
                </c:pt>
                <c:pt idx="168">
                  <c:v>13.216712623000001</c:v>
                </c:pt>
                <c:pt idx="169">
                  <c:v>13.239054474000001</c:v>
                </c:pt>
                <c:pt idx="170">
                  <c:v>13.261396325</c:v>
                </c:pt>
                <c:pt idx="171">
                  <c:v>13.283738176</c:v>
                </c:pt>
                <c:pt idx="172">
                  <c:v>13.306080027</c:v>
                </c:pt>
                <c:pt idx="173">
                  <c:v>13.328421878</c:v>
                </c:pt>
                <c:pt idx="174">
                  <c:v>13.350763729000001</c:v>
                </c:pt>
                <c:pt idx="175">
                  <c:v>13.373105580000001</c:v>
                </c:pt>
                <c:pt idx="176">
                  <c:v>13.394085187</c:v>
                </c:pt>
                <c:pt idx="177">
                  <c:v>13.415064793999999</c:v>
                </c:pt>
                <c:pt idx="178">
                  <c:v>13.436044400999998</c:v>
                </c:pt>
                <c:pt idx="179">
                  <c:v>13.457024007999998</c:v>
                </c:pt>
                <c:pt idx="180">
                  <c:v>13.478003615</c:v>
                </c:pt>
                <c:pt idx="181">
                  <c:v>13.498983222</c:v>
                </c:pt>
                <c:pt idx="182">
                  <c:v>13.519962828999999</c:v>
                </c:pt>
                <c:pt idx="183">
                  <c:v>13.540942435999998</c:v>
                </c:pt>
                <c:pt idx="184">
                  <c:v>13.561922042999997</c:v>
                </c:pt>
                <c:pt idx="185">
                  <c:v>13.58290165</c:v>
                </c:pt>
                <c:pt idx="186">
                  <c:v>13.602744543</c:v>
                </c:pt>
                <c:pt idx="187">
                  <c:v>13.622587436</c:v>
                </c:pt>
                <c:pt idx="188">
                  <c:v>13.642430329</c:v>
                </c:pt>
                <c:pt idx="189">
                  <c:v>13.662273222</c:v>
                </c:pt>
                <c:pt idx="190">
                  <c:v>13.682116114999999</c:v>
                </c:pt>
                <c:pt idx="191">
                  <c:v>13.701959007999999</c:v>
                </c:pt>
                <c:pt idx="192">
                  <c:v>13.721801900999999</c:v>
                </c:pt>
                <c:pt idx="193">
                  <c:v>13.741644793999999</c:v>
                </c:pt>
                <c:pt idx="194">
                  <c:v>13.761487686999999</c:v>
                </c:pt>
                <c:pt idx="195">
                  <c:v>13.781330580000001</c:v>
                </c:pt>
                <c:pt idx="196">
                  <c:v>13.800240012</c:v>
                </c:pt>
                <c:pt idx="197">
                  <c:v>13.819149443999999</c:v>
                </c:pt>
                <c:pt idx="198">
                  <c:v>13.838058875999998</c:v>
                </c:pt>
                <c:pt idx="199">
                  <c:v>13.856968307999997</c:v>
                </c:pt>
                <c:pt idx="200">
                  <c:v>13.87587774</c:v>
                </c:pt>
                <c:pt idx="201">
                  <c:v>13.894787171999999</c:v>
                </c:pt>
                <c:pt idx="202">
                  <c:v>13.913696603999998</c:v>
                </c:pt>
                <c:pt idx="203">
                  <c:v>13.932606035999997</c:v>
                </c:pt>
                <c:pt idx="204">
                  <c:v>13.951515467999997</c:v>
                </c:pt>
                <c:pt idx="205">
                  <c:v>13.970424899999999</c:v>
                </c:pt>
                <c:pt idx="206">
                  <c:v>13.988583391999999</c:v>
                </c:pt>
                <c:pt idx="207">
                  <c:v>14.006741883999998</c:v>
                </c:pt>
                <c:pt idx="208">
                  <c:v>14.024900375999998</c:v>
                </c:pt>
                <c:pt idx="209">
                  <c:v>14.043058867999997</c:v>
                </c:pt>
                <c:pt idx="210">
                  <c:v>14.061217360000001</c:v>
                </c:pt>
                <c:pt idx="211">
                  <c:v>14.079375852</c:v>
                </c:pt>
                <c:pt idx="212">
                  <c:v>14.097534344</c:v>
                </c:pt>
                <c:pt idx="213">
                  <c:v>14.115692835999999</c:v>
                </c:pt>
                <c:pt idx="214">
                  <c:v>14.133851327999999</c:v>
                </c:pt>
                <c:pt idx="215">
                  <c:v>14.15200982</c:v>
                </c:pt>
                <c:pt idx="216">
                  <c:v>14.169580648</c:v>
                </c:pt>
                <c:pt idx="217">
                  <c:v>14.187151476</c:v>
                </c:pt>
                <c:pt idx="218">
                  <c:v>14.204722304000001</c:v>
                </c:pt>
                <c:pt idx="219">
                  <c:v>14.222293132000001</c:v>
                </c:pt>
                <c:pt idx="220">
                  <c:v>14.239863960000001</c:v>
                </c:pt>
                <c:pt idx="221">
                  <c:v>14.257434788000001</c:v>
                </c:pt>
                <c:pt idx="222">
                  <c:v>14.275005616000001</c:v>
                </c:pt>
                <c:pt idx="223">
                  <c:v>14.292576444000002</c:v>
                </c:pt>
                <c:pt idx="224">
                  <c:v>14.310147272000002</c:v>
                </c:pt>
                <c:pt idx="225">
                  <c:v>14.3277181</c:v>
                </c:pt>
                <c:pt idx="226">
                  <c:v>14.344846708</c:v>
                </c:pt>
                <c:pt idx="227">
                  <c:v>14.361975316000001</c:v>
                </c:pt>
                <c:pt idx="228">
                  <c:v>14.379103924000001</c:v>
                </c:pt>
                <c:pt idx="229">
                  <c:v>14.396232532000001</c:v>
                </c:pt>
                <c:pt idx="230">
                  <c:v>14.413361139999999</c:v>
                </c:pt>
                <c:pt idx="231">
                  <c:v>14.430489747999999</c:v>
                </c:pt>
                <c:pt idx="232">
                  <c:v>14.447618356</c:v>
                </c:pt>
                <c:pt idx="233">
                  <c:v>14.464746964</c:v>
                </c:pt>
                <c:pt idx="234">
                  <c:v>14.481875572</c:v>
                </c:pt>
                <c:pt idx="235">
                  <c:v>14.49900418</c:v>
                </c:pt>
                <c:pt idx="236">
                  <c:v>14.515819532</c:v>
                </c:pt>
                <c:pt idx="237">
                  <c:v>14.532634884</c:v>
                </c:pt>
                <c:pt idx="238">
                  <c:v>14.549450236</c:v>
                </c:pt>
                <c:pt idx="239">
                  <c:v>14.566265588</c:v>
                </c:pt>
                <c:pt idx="240">
                  <c:v>14.58308094</c:v>
                </c:pt>
                <c:pt idx="241">
                  <c:v>14.599896292</c:v>
                </c:pt>
                <c:pt idx="242">
                  <c:v>14.616711644</c:v>
                </c:pt>
                <c:pt idx="243">
                  <c:v>14.633526996000001</c:v>
                </c:pt>
                <c:pt idx="244">
                  <c:v>14.650342348000001</c:v>
                </c:pt>
                <c:pt idx="245">
                  <c:v>14.667157700000001</c:v>
                </c:pt>
                <c:pt idx="246">
                  <c:v>14.683773562000001</c:v>
                </c:pt>
                <c:pt idx="247">
                  <c:v>14.700389424000001</c:v>
                </c:pt>
                <c:pt idx="248">
                  <c:v>14.717005286000001</c:v>
                </c:pt>
                <c:pt idx="249">
                  <c:v>14.733621148000001</c:v>
                </c:pt>
                <c:pt idx="250">
                  <c:v>14.750237009999999</c:v>
                </c:pt>
                <c:pt idx="251">
                  <c:v>14.766852871999999</c:v>
                </c:pt>
                <c:pt idx="252">
                  <c:v>14.783468734</c:v>
                </c:pt>
                <c:pt idx="253">
                  <c:v>14.800084596</c:v>
                </c:pt>
                <c:pt idx="254">
                  <c:v>14.816700458</c:v>
                </c:pt>
                <c:pt idx="255">
                  <c:v>14.83331632</c:v>
                </c:pt>
                <c:pt idx="256">
                  <c:v>14.849832482</c:v>
                </c:pt>
                <c:pt idx="257">
                  <c:v>14.866348644</c:v>
                </c:pt>
                <c:pt idx="258">
                  <c:v>14.882864806000001</c:v>
                </c:pt>
                <c:pt idx="259">
                  <c:v>14.899380968000001</c:v>
                </c:pt>
                <c:pt idx="260">
                  <c:v>14.915897130000001</c:v>
                </c:pt>
                <c:pt idx="261">
                  <c:v>14.932413292000001</c:v>
                </c:pt>
                <c:pt idx="262">
                  <c:v>14.948929454000002</c:v>
                </c:pt>
                <c:pt idx="263">
                  <c:v>14.965445616000002</c:v>
                </c:pt>
                <c:pt idx="264">
                  <c:v>14.981961778000002</c:v>
                </c:pt>
                <c:pt idx="265">
                  <c:v>14.998477940000001</c:v>
                </c:pt>
                <c:pt idx="266">
                  <c:v>15.014981377000002</c:v>
                </c:pt>
                <c:pt idx="267">
                  <c:v>15.031484814000002</c:v>
                </c:pt>
                <c:pt idx="268">
                  <c:v>15.047988251000003</c:v>
                </c:pt>
                <c:pt idx="269">
                  <c:v>15.064491688000004</c:v>
                </c:pt>
                <c:pt idx="270">
                  <c:v>15.080995125000001</c:v>
                </c:pt>
                <c:pt idx="271">
                  <c:v>15.097498562</c:v>
                </c:pt>
                <c:pt idx="272">
                  <c:v>15.114001998999999</c:v>
                </c:pt>
                <c:pt idx="273">
                  <c:v>15.130505435999998</c:v>
                </c:pt>
                <c:pt idx="274">
                  <c:v>15.147008872999997</c:v>
                </c:pt>
                <c:pt idx="275">
                  <c:v>15.16351231</c:v>
                </c:pt>
                <c:pt idx="276">
                  <c:v>15.180078275</c:v>
                </c:pt>
                <c:pt idx="277">
                  <c:v>15.196644239999999</c:v>
                </c:pt>
                <c:pt idx="278">
                  <c:v>15.213210204999999</c:v>
                </c:pt>
                <c:pt idx="279">
                  <c:v>15.229776169999999</c:v>
                </c:pt>
                <c:pt idx="280">
                  <c:v>15.246342134999999</c:v>
                </c:pt>
                <c:pt idx="281">
                  <c:v>15.262908099999999</c:v>
                </c:pt>
                <c:pt idx="282">
                  <c:v>15.279474064999999</c:v>
                </c:pt>
                <c:pt idx="283">
                  <c:v>15.296040029999999</c:v>
                </c:pt>
                <c:pt idx="284">
                  <c:v>15.312605994999998</c:v>
                </c:pt>
                <c:pt idx="285">
                  <c:v>15.32917196</c:v>
                </c:pt>
                <c:pt idx="286">
                  <c:v>15.345865025</c:v>
                </c:pt>
                <c:pt idx="287">
                  <c:v>15.36255809</c:v>
                </c:pt>
                <c:pt idx="288">
                  <c:v>15.379251155</c:v>
                </c:pt>
                <c:pt idx="289">
                  <c:v>15.395944220000001</c:v>
                </c:pt>
                <c:pt idx="290">
                  <c:v>15.412637284999999</c:v>
                </c:pt>
                <c:pt idx="291">
                  <c:v>15.429330349999999</c:v>
                </c:pt>
                <c:pt idx="292">
                  <c:v>15.446023414999999</c:v>
                </c:pt>
                <c:pt idx="293">
                  <c:v>15.462716479999999</c:v>
                </c:pt>
                <c:pt idx="294">
                  <c:v>15.479409544999999</c:v>
                </c:pt>
                <c:pt idx="295">
                  <c:v>15.496102609999999</c:v>
                </c:pt>
                <c:pt idx="296">
                  <c:v>15.512977634999999</c:v>
                </c:pt>
                <c:pt idx="297">
                  <c:v>15.529852659999998</c:v>
                </c:pt>
                <c:pt idx="298">
                  <c:v>15.546727684999997</c:v>
                </c:pt>
                <c:pt idx="299">
                  <c:v>15.563602709999996</c:v>
                </c:pt>
                <c:pt idx="300">
                  <c:v>15.580477734999999</c:v>
                </c:pt>
                <c:pt idx="301">
                  <c:v>15.59735276</c:v>
                </c:pt>
                <c:pt idx="302">
                  <c:v>15.614227785000001</c:v>
                </c:pt>
                <c:pt idx="303">
                  <c:v>15.631102810000002</c:v>
                </c:pt>
                <c:pt idx="304">
                  <c:v>15.647977835000003</c:v>
                </c:pt>
                <c:pt idx="305">
                  <c:v>15.66485286</c:v>
                </c:pt>
                <c:pt idx="306">
                  <c:v>15.681955882</c:v>
                </c:pt>
                <c:pt idx="307">
                  <c:v>15.699058904000001</c:v>
                </c:pt>
                <c:pt idx="308">
                  <c:v>15.716161926000002</c:v>
                </c:pt>
                <c:pt idx="309">
                  <c:v>15.733264948000002</c:v>
                </c:pt>
                <c:pt idx="310">
                  <c:v>15.750367969999999</c:v>
                </c:pt>
                <c:pt idx="311">
                  <c:v>15.767470992</c:v>
                </c:pt>
                <c:pt idx="312">
                  <c:v>15.784574014</c:v>
                </c:pt>
                <c:pt idx="313">
                  <c:v>15.801677036000001</c:v>
                </c:pt>
                <c:pt idx="314">
                  <c:v>15.818780058000002</c:v>
                </c:pt>
                <c:pt idx="315">
                  <c:v>15.83588308</c:v>
                </c:pt>
                <c:pt idx="316">
                  <c:v>15.853252298000001</c:v>
                </c:pt>
                <c:pt idx="317">
                  <c:v>15.870621516000002</c:v>
                </c:pt>
                <c:pt idx="318">
                  <c:v>15.887990734000002</c:v>
                </c:pt>
                <c:pt idx="319">
                  <c:v>15.905359952000003</c:v>
                </c:pt>
                <c:pt idx="320">
                  <c:v>15.92272917</c:v>
                </c:pt>
                <c:pt idx="321">
                  <c:v>15.940098387999999</c:v>
                </c:pt>
                <c:pt idx="322">
                  <c:v>15.957467605999998</c:v>
                </c:pt>
                <c:pt idx="323">
                  <c:v>15.974836823999997</c:v>
                </c:pt>
                <c:pt idx="324">
                  <c:v>15.992206041999996</c:v>
                </c:pt>
                <c:pt idx="325">
                  <c:v>16.009575259999998</c:v>
                </c:pt>
                <c:pt idx="326">
                  <c:v>16.027241606999997</c:v>
                </c:pt>
                <c:pt idx="327">
                  <c:v>16.044907953999996</c:v>
                </c:pt>
                <c:pt idx="328">
                  <c:v>16.062574300999994</c:v>
                </c:pt>
                <c:pt idx="329">
                  <c:v>16.080240647999993</c:v>
                </c:pt>
                <c:pt idx="330">
                  <c:v>16.097906994999999</c:v>
                </c:pt>
                <c:pt idx="331">
                  <c:v>16.115573341999998</c:v>
                </c:pt>
                <c:pt idx="332">
                  <c:v>16.133239688999996</c:v>
                </c:pt>
                <c:pt idx="333">
                  <c:v>16.150906035999995</c:v>
                </c:pt>
                <c:pt idx="334">
                  <c:v>16.168572382999994</c:v>
                </c:pt>
                <c:pt idx="335">
                  <c:v>16.186238729999999</c:v>
                </c:pt>
                <c:pt idx="336">
                  <c:v>16.204226773999999</c:v>
                </c:pt>
                <c:pt idx="337">
                  <c:v>16.222214817999998</c:v>
                </c:pt>
                <c:pt idx="338">
                  <c:v>16.240202861999997</c:v>
                </c:pt>
                <c:pt idx="339">
                  <c:v>16.258190905999996</c:v>
                </c:pt>
                <c:pt idx="340">
                  <c:v>16.276178950000002</c:v>
                </c:pt>
                <c:pt idx="341">
                  <c:v>16.294166994000001</c:v>
                </c:pt>
                <c:pt idx="342">
                  <c:v>16.312155038</c:v>
                </c:pt>
                <c:pt idx="343">
                  <c:v>16.330143081999999</c:v>
                </c:pt>
                <c:pt idx="344">
                  <c:v>16.348131125999998</c:v>
                </c:pt>
                <c:pt idx="345">
                  <c:v>16.366119170000001</c:v>
                </c:pt>
                <c:pt idx="346">
                  <c:v>16.384447746999999</c:v>
                </c:pt>
                <c:pt idx="347">
                  <c:v>16.402776323999998</c:v>
                </c:pt>
                <c:pt idx="348">
                  <c:v>16.421104900999996</c:v>
                </c:pt>
                <c:pt idx="349">
                  <c:v>16.439433477999994</c:v>
                </c:pt>
                <c:pt idx="350">
                  <c:v>16.457762055</c:v>
                </c:pt>
                <c:pt idx="351">
                  <c:v>16.476090631999998</c:v>
                </c:pt>
                <c:pt idx="352">
                  <c:v>16.494419208999997</c:v>
                </c:pt>
                <c:pt idx="353">
                  <c:v>16.512747785999995</c:v>
                </c:pt>
                <c:pt idx="354">
                  <c:v>16.531076362999993</c:v>
                </c:pt>
                <c:pt idx="355">
                  <c:v>16.549404939999999</c:v>
                </c:pt>
                <c:pt idx="356">
                  <c:v>16.567997771999998</c:v>
                </c:pt>
                <c:pt idx="357">
                  <c:v>16.586590603999998</c:v>
                </c:pt>
                <c:pt idx="358">
                  <c:v>16.605183435999997</c:v>
                </c:pt>
                <c:pt idx="359">
                  <c:v>16.623776267999997</c:v>
                </c:pt>
                <c:pt idx="360">
                  <c:v>16.6423691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4FB-2947-A6D5-3E77183551EA}"/>
            </c:ext>
          </c:extLst>
        </c:ser>
        <c:ser>
          <c:idx val="8"/>
          <c:order val="7"/>
          <c:tx>
            <c:v>Percentil 95</c:v>
          </c:tx>
          <c:spPr>
            <a:ln w="28575" cmpd="sng">
              <a:solidFill>
                <a:srgbClr val="808080">
                  <a:alpha val="100000"/>
                </a:srgbClr>
              </a:solidFill>
            </a:ln>
          </c:spPr>
          <c:marker>
            <c:symbol val="none"/>
          </c:marker>
          <c:cat>
            <c:numRef>
              <c:f>Table!$C$2:$C$362</c:f>
              <c:numCache>
                <c:formatCode>_(* #,##0.0_);_(* \(#,##0.0\);_(* "-"??_);_(@_)</c:formatCode>
                <c:ptCount val="361"/>
                <c:pt idx="0">
                  <c:v>0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1.1000000000000001</c:v>
                </c:pt>
                <c:pt idx="12">
                  <c:v>1.2</c:v>
                </c:pt>
                <c:pt idx="13">
                  <c:v>1.3</c:v>
                </c:pt>
                <c:pt idx="14">
                  <c:v>1.4</c:v>
                </c:pt>
                <c:pt idx="15">
                  <c:v>1.5</c:v>
                </c:pt>
                <c:pt idx="16">
                  <c:v>1.6</c:v>
                </c:pt>
                <c:pt idx="17">
                  <c:v>1.7</c:v>
                </c:pt>
                <c:pt idx="18">
                  <c:v>1.8</c:v>
                </c:pt>
                <c:pt idx="19">
                  <c:v>1.9</c:v>
                </c:pt>
                <c:pt idx="20">
                  <c:v>2</c:v>
                </c:pt>
                <c:pt idx="21">
                  <c:v>2.1</c:v>
                </c:pt>
                <c:pt idx="22">
                  <c:v>2.2000000000000002</c:v>
                </c:pt>
                <c:pt idx="23">
                  <c:v>2.2999999999999998</c:v>
                </c:pt>
                <c:pt idx="24">
                  <c:v>2.4</c:v>
                </c:pt>
                <c:pt idx="25">
                  <c:v>2.5</c:v>
                </c:pt>
                <c:pt idx="26">
                  <c:v>2.6</c:v>
                </c:pt>
                <c:pt idx="27">
                  <c:v>2.7</c:v>
                </c:pt>
                <c:pt idx="28">
                  <c:v>2.8</c:v>
                </c:pt>
                <c:pt idx="29">
                  <c:v>2.9</c:v>
                </c:pt>
                <c:pt idx="30">
                  <c:v>3</c:v>
                </c:pt>
                <c:pt idx="31">
                  <c:v>3.1</c:v>
                </c:pt>
                <c:pt idx="32">
                  <c:v>3.2</c:v>
                </c:pt>
                <c:pt idx="33">
                  <c:v>3.3</c:v>
                </c:pt>
                <c:pt idx="34">
                  <c:v>3.4</c:v>
                </c:pt>
                <c:pt idx="35">
                  <c:v>3.5</c:v>
                </c:pt>
                <c:pt idx="36">
                  <c:v>3.6</c:v>
                </c:pt>
                <c:pt idx="37">
                  <c:v>3.7</c:v>
                </c:pt>
                <c:pt idx="38">
                  <c:v>3.8</c:v>
                </c:pt>
                <c:pt idx="39">
                  <c:v>3.9</c:v>
                </c:pt>
                <c:pt idx="40">
                  <c:v>4</c:v>
                </c:pt>
                <c:pt idx="41">
                  <c:v>4.0999999999999996</c:v>
                </c:pt>
                <c:pt idx="42">
                  <c:v>4.2</c:v>
                </c:pt>
                <c:pt idx="43">
                  <c:v>4.3</c:v>
                </c:pt>
                <c:pt idx="44">
                  <c:v>4.4000000000000004</c:v>
                </c:pt>
                <c:pt idx="45">
                  <c:v>4.5</c:v>
                </c:pt>
                <c:pt idx="46">
                  <c:v>4.5999999999999996</c:v>
                </c:pt>
                <c:pt idx="47">
                  <c:v>4.7</c:v>
                </c:pt>
                <c:pt idx="48">
                  <c:v>4.8</c:v>
                </c:pt>
                <c:pt idx="49">
                  <c:v>4.9000000000000004</c:v>
                </c:pt>
                <c:pt idx="50">
                  <c:v>5</c:v>
                </c:pt>
                <c:pt idx="51">
                  <c:v>5.0999999999999996</c:v>
                </c:pt>
                <c:pt idx="52">
                  <c:v>5.2</c:v>
                </c:pt>
                <c:pt idx="53">
                  <c:v>5.3</c:v>
                </c:pt>
                <c:pt idx="54">
                  <c:v>5.4</c:v>
                </c:pt>
                <c:pt idx="55">
                  <c:v>5.5</c:v>
                </c:pt>
                <c:pt idx="56">
                  <c:v>5.6</c:v>
                </c:pt>
                <c:pt idx="57">
                  <c:v>5.7</c:v>
                </c:pt>
                <c:pt idx="58">
                  <c:v>5.8</c:v>
                </c:pt>
                <c:pt idx="59">
                  <c:v>5.9</c:v>
                </c:pt>
                <c:pt idx="60">
                  <c:v>6</c:v>
                </c:pt>
                <c:pt idx="61">
                  <c:v>6.1</c:v>
                </c:pt>
                <c:pt idx="62">
                  <c:v>6.2</c:v>
                </c:pt>
                <c:pt idx="63">
                  <c:v>6.3</c:v>
                </c:pt>
                <c:pt idx="64">
                  <c:v>6.4</c:v>
                </c:pt>
                <c:pt idx="65">
                  <c:v>6.5</c:v>
                </c:pt>
                <c:pt idx="66">
                  <c:v>6.6</c:v>
                </c:pt>
                <c:pt idx="67">
                  <c:v>6.7</c:v>
                </c:pt>
                <c:pt idx="68">
                  <c:v>6.8</c:v>
                </c:pt>
                <c:pt idx="69">
                  <c:v>6.9</c:v>
                </c:pt>
                <c:pt idx="70">
                  <c:v>7</c:v>
                </c:pt>
                <c:pt idx="71">
                  <c:v>7.1</c:v>
                </c:pt>
                <c:pt idx="72">
                  <c:v>7.2</c:v>
                </c:pt>
                <c:pt idx="73">
                  <c:v>7.3</c:v>
                </c:pt>
                <c:pt idx="74">
                  <c:v>7.4</c:v>
                </c:pt>
                <c:pt idx="75">
                  <c:v>7.5</c:v>
                </c:pt>
                <c:pt idx="76">
                  <c:v>7.6</c:v>
                </c:pt>
                <c:pt idx="77">
                  <c:v>7.7</c:v>
                </c:pt>
                <c:pt idx="78">
                  <c:v>7.8</c:v>
                </c:pt>
                <c:pt idx="79">
                  <c:v>7.9</c:v>
                </c:pt>
                <c:pt idx="80">
                  <c:v>8</c:v>
                </c:pt>
                <c:pt idx="81">
                  <c:v>8.1</c:v>
                </c:pt>
                <c:pt idx="82">
                  <c:v>8.1999999999999993</c:v>
                </c:pt>
                <c:pt idx="83">
                  <c:v>8.3000000000000007</c:v>
                </c:pt>
                <c:pt idx="84">
                  <c:v>8.4</c:v>
                </c:pt>
                <c:pt idx="85">
                  <c:v>8.5</c:v>
                </c:pt>
                <c:pt idx="86">
                  <c:v>8.6</c:v>
                </c:pt>
                <c:pt idx="87">
                  <c:v>8.6999999999999993</c:v>
                </c:pt>
                <c:pt idx="88">
                  <c:v>8.8000000000000007</c:v>
                </c:pt>
                <c:pt idx="89">
                  <c:v>8.9</c:v>
                </c:pt>
                <c:pt idx="90">
                  <c:v>9</c:v>
                </c:pt>
                <c:pt idx="91">
                  <c:v>9.1</c:v>
                </c:pt>
                <c:pt idx="92">
                  <c:v>9.1999999999999993</c:v>
                </c:pt>
                <c:pt idx="93">
                  <c:v>9.3000000000000007</c:v>
                </c:pt>
                <c:pt idx="94">
                  <c:v>9.4</c:v>
                </c:pt>
                <c:pt idx="95">
                  <c:v>9.5</c:v>
                </c:pt>
                <c:pt idx="96">
                  <c:v>9.6</c:v>
                </c:pt>
                <c:pt idx="97">
                  <c:v>9.6999999999999993</c:v>
                </c:pt>
                <c:pt idx="98">
                  <c:v>9.8000000000000007</c:v>
                </c:pt>
                <c:pt idx="99">
                  <c:v>9.9</c:v>
                </c:pt>
                <c:pt idx="100">
                  <c:v>10</c:v>
                </c:pt>
                <c:pt idx="101">
                  <c:v>10.1</c:v>
                </c:pt>
                <c:pt idx="102">
                  <c:v>10.199999999999999</c:v>
                </c:pt>
                <c:pt idx="103">
                  <c:v>10.3</c:v>
                </c:pt>
                <c:pt idx="104">
                  <c:v>10.4</c:v>
                </c:pt>
                <c:pt idx="105">
                  <c:v>10.5</c:v>
                </c:pt>
                <c:pt idx="106">
                  <c:v>10.6</c:v>
                </c:pt>
                <c:pt idx="107">
                  <c:v>10.7</c:v>
                </c:pt>
                <c:pt idx="108">
                  <c:v>10.8</c:v>
                </c:pt>
                <c:pt idx="109">
                  <c:v>10.9</c:v>
                </c:pt>
                <c:pt idx="110">
                  <c:v>11</c:v>
                </c:pt>
                <c:pt idx="111">
                  <c:v>11.1</c:v>
                </c:pt>
                <c:pt idx="112">
                  <c:v>11.2</c:v>
                </c:pt>
                <c:pt idx="113">
                  <c:v>11.3</c:v>
                </c:pt>
                <c:pt idx="114">
                  <c:v>11.4</c:v>
                </c:pt>
                <c:pt idx="115">
                  <c:v>11.5</c:v>
                </c:pt>
                <c:pt idx="116">
                  <c:v>11.6</c:v>
                </c:pt>
                <c:pt idx="117">
                  <c:v>11.7</c:v>
                </c:pt>
                <c:pt idx="118">
                  <c:v>11.8</c:v>
                </c:pt>
                <c:pt idx="119">
                  <c:v>11.9</c:v>
                </c:pt>
                <c:pt idx="120">
                  <c:v>12</c:v>
                </c:pt>
                <c:pt idx="121">
                  <c:v>12.1</c:v>
                </c:pt>
                <c:pt idx="122">
                  <c:v>12.2</c:v>
                </c:pt>
                <c:pt idx="123">
                  <c:v>12.3</c:v>
                </c:pt>
                <c:pt idx="124">
                  <c:v>12.4</c:v>
                </c:pt>
                <c:pt idx="125">
                  <c:v>12.5</c:v>
                </c:pt>
                <c:pt idx="126">
                  <c:v>12.6</c:v>
                </c:pt>
                <c:pt idx="127">
                  <c:v>12.7</c:v>
                </c:pt>
                <c:pt idx="128">
                  <c:v>12.8</c:v>
                </c:pt>
                <c:pt idx="129">
                  <c:v>12.9</c:v>
                </c:pt>
                <c:pt idx="130">
                  <c:v>13</c:v>
                </c:pt>
                <c:pt idx="131">
                  <c:v>13.1</c:v>
                </c:pt>
                <c:pt idx="132">
                  <c:v>13.2</c:v>
                </c:pt>
                <c:pt idx="133">
                  <c:v>13.3</c:v>
                </c:pt>
                <c:pt idx="134">
                  <c:v>13.4</c:v>
                </c:pt>
                <c:pt idx="135">
                  <c:v>13.5</c:v>
                </c:pt>
                <c:pt idx="136">
                  <c:v>13.6</c:v>
                </c:pt>
                <c:pt idx="137">
                  <c:v>13.7</c:v>
                </c:pt>
                <c:pt idx="138">
                  <c:v>13.8</c:v>
                </c:pt>
                <c:pt idx="139">
                  <c:v>13.9</c:v>
                </c:pt>
                <c:pt idx="140">
                  <c:v>14</c:v>
                </c:pt>
                <c:pt idx="141">
                  <c:v>14.1</c:v>
                </c:pt>
                <c:pt idx="142">
                  <c:v>14.2</c:v>
                </c:pt>
                <c:pt idx="143">
                  <c:v>14.3</c:v>
                </c:pt>
                <c:pt idx="144">
                  <c:v>14.4</c:v>
                </c:pt>
                <c:pt idx="145">
                  <c:v>14.5</c:v>
                </c:pt>
                <c:pt idx="146">
                  <c:v>14.6</c:v>
                </c:pt>
                <c:pt idx="147">
                  <c:v>14.7</c:v>
                </c:pt>
                <c:pt idx="148">
                  <c:v>14.8</c:v>
                </c:pt>
                <c:pt idx="149">
                  <c:v>14.9</c:v>
                </c:pt>
                <c:pt idx="150">
                  <c:v>15</c:v>
                </c:pt>
                <c:pt idx="151">
                  <c:v>15.1</c:v>
                </c:pt>
                <c:pt idx="152">
                  <c:v>15.2</c:v>
                </c:pt>
                <c:pt idx="153">
                  <c:v>15.3</c:v>
                </c:pt>
                <c:pt idx="154">
                  <c:v>15.4</c:v>
                </c:pt>
                <c:pt idx="155">
                  <c:v>15.5</c:v>
                </c:pt>
                <c:pt idx="156">
                  <c:v>15.6</c:v>
                </c:pt>
                <c:pt idx="157">
                  <c:v>15.7</c:v>
                </c:pt>
                <c:pt idx="158">
                  <c:v>15.8</c:v>
                </c:pt>
                <c:pt idx="159">
                  <c:v>15.9</c:v>
                </c:pt>
                <c:pt idx="160">
                  <c:v>16</c:v>
                </c:pt>
                <c:pt idx="161">
                  <c:v>16.100000000000001</c:v>
                </c:pt>
                <c:pt idx="162">
                  <c:v>16.2</c:v>
                </c:pt>
                <c:pt idx="163">
                  <c:v>16.3</c:v>
                </c:pt>
                <c:pt idx="164">
                  <c:v>16.399999999999999</c:v>
                </c:pt>
                <c:pt idx="165">
                  <c:v>16.5</c:v>
                </c:pt>
                <c:pt idx="166">
                  <c:v>16.600000000000001</c:v>
                </c:pt>
                <c:pt idx="167">
                  <c:v>16.7</c:v>
                </c:pt>
                <c:pt idx="168">
                  <c:v>16.8</c:v>
                </c:pt>
                <c:pt idx="169">
                  <c:v>16.899999999999999</c:v>
                </c:pt>
                <c:pt idx="170">
                  <c:v>17</c:v>
                </c:pt>
                <c:pt idx="171">
                  <c:v>17.100000000000001</c:v>
                </c:pt>
                <c:pt idx="172">
                  <c:v>17.2</c:v>
                </c:pt>
                <c:pt idx="173">
                  <c:v>17.3</c:v>
                </c:pt>
                <c:pt idx="174">
                  <c:v>17.399999999999999</c:v>
                </c:pt>
                <c:pt idx="175">
                  <c:v>17.5</c:v>
                </c:pt>
                <c:pt idx="176">
                  <c:v>17.600000000000001</c:v>
                </c:pt>
                <c:pt idx="177">
                  <c:v>17.7</c:v>
                </c:pt>
                <c:pt idx="178">
                  <c:v>17.8</c:v>
                </c:pt>
                <c:pt idx="179">
                  <c:v>17.899999999999999</c:v>
                </c:pt>
                <c:pt idx="180">
                  <c:v>18</c:v>
                </c:pt>
                <c:pt idx="181">
                  <c:v>18.100000000000001</c:v>
                </c:pt>
                <c:pt idx="182">
                  <c:v>18.2</c:v>
                </c:pt>
                <c:pt idx="183">
                  <c:v>18.3</c:v>
                </c:pt>
                <c:pt idx="184">
                  <c:v>18.399999999999999</c:v>
                </c:pt>
                <c:pt idx="185">
                  <c:v>18.5</c:v>
                </c:pt>
                <c:pt idx="186">
                  <c:v>18.600000000000001</c:v>
                </c:pt>
                <c:pt idx="187">
                  <c:v>18.7</c:v>
                </c:pt>
                <c:pt idx="188">
                  <c:v>18.8</c:v>
                </c:pt>
                <c:pt idx="189">
                  <c:v>18.899999999999999</c:v>
                </c:pt>
                <c:pt idx="190">
                  <c:v>19</c:v>
                </c:pt>
                <c:pt idx="191">
                  <c:v>19.100000000000001</c:v>
                </c:pt>
                <c:pt idx="192">
                  <c:v>19.2</c:v>
                </c:pt>
                <c:pt idx="193">
                  <c:v>19.3</c:v>
                </c:pt>
                <c:pt idx="194">
                  <c:v>19.399999999999999</c:v>
                </c:pt>
                <c:pt idx="195">
                  <c:v>19.5</c:v>
                </c:pt>
                <c:pt idx="196">
                  <c:v>19.600000000000001</c:v>
                </c:pt>
                <c:pt idx="197">
                  <c:v>19.7</c:v>
                </c:pt>
                <c:pt idx="198">
                  <c:v>19.8</c:v>
                </c:pt>
                <c:pt idx="199">
                  <c:v>19.899999999999999</c:v>
                </c:pt>
                <c:pt idx="200">
                  <c:v>20</c:v>
                </c:pt>
                <c:pt idx="201">
                  <c:v>20.100000000000001</c:v>
                </c:pt>
                <c:pt idx="202">
                  <c:v>20.2</c:v>
                </c:pt>
                <c:pt idx="203">
                  <c:v>20.3</c:v>
                </c:pt>
                <c:pt idx="204">
                  <c:v>20.399999999999999</c:v>
                </c:pt>
                <c:pt idx="205">
                  <c:v>20.5</c:v>
                </c:pt>
                <c:pt idx="206">
                  <c:v>20.6</c:v>
                </c:pt>
                <c:pt idx="207">
                  <c:v>20.7</c:v>
                </c:pt>
                <c:pt idx="208">
                  <c:v>20.8</c:v>
                </c:pt>
                <c:pt idx="209">
                  <c:v>20.9</c:v>
                </c:pt>
                <c:pt idx="210">
                  <c:v>21</c:v>
                </c:pt>
                <c:pt idx="211">
                  <c:v>21.1</c:v>
                </c:pt>
                <c:pt idx="212">
                  <c:v>21.2</c:v>
                </c:pt>
                <c:pt idx="213">
                  <c:v>21.3</c:v>
                </c:pt>
                <c:pt idx="214">
                  <c:v>21.4</c:v>
                </c:pt>
                <c:pt idx="215">
                  <c:v>21.5</c:v>
                </c:pt>
                <c:pt idx="216">
                  <c:v>21.6</c:v>
                </c:pt>
                <c:pt idx="217">
                  <c:v>21.7</c:v>
                </c:pt>
                <c:pt idx="218">
                  <c:v>21.8</c:v>
                </c:pt>
                <c:pt idx="219">
                  <c:v>21.9</c:v>
                </c:pt>
                <c:pt idx="220">
                  <c:v>22</c:v>
                </c:pt>
                <c:pt idx="221">
                  <c:v>22.1</c:v>
                </c:pt>
                <c:pt idx="222">
                  <c:v>22.2</c:v>
                </c:pt>
                <c:pt idx="223">
                  <c:v>22.3</c:v>
                </c:pt>
                <c:pt idx="224">
                  <c:v>22.4</c:v>
                </c:pt>
                <c:pt idx="225">
                  <c:v>22.5</c:v>
                </c:pt>
                <c:pt idx="226">
                  <c:v>22.6</c:v>
                </c:pt>
                <c:pt idx="227">
                  <c:v>22.7</c:v>
                </c:pt>
                <c:pt idx="228">
                  <c:v>22.8</c:v>
                </c:pt>
                <c:pt idx="229">
                  <c:v>22.9</c:v>
                </c:pt>
                <c:pt idx="230">
                  <c:v>23</c:v>
                </c:pt>
                <c:pt idx="231">
                  <c:v>23.1</c:v>
                </c:pt>
                <c:pt idx="232">
                  <c:v>23.2</c:v>
                </c:pt>
                <c:pt idx="233">
                  <c:v>23.3</c:v>
                </c:pt>
                <c:pt idx="234">
                  <c:v>23.4</c:v>
                </c:pt>
                <c:pt idx="235">
                  <c:v>23.5</c:v>
                </c:pt>
                <c:pt idx="236">
                  <c:v>23.6</c:v>
                </c:pt>
                <c:pt idx="237">
                  <c:v>23.7</c:v>
                </c:pt>
                <c:pt idx="238">
                  <c:v>23.8</c:v>
                </c:pt>
                <c:pt idx="239">
                  <c:v>23.9</c:v>
                </c:pt>
                <c:pt idx="240">
                  <c:v>24</c:v>
                </c:pt>
                <c:pt idx="241">
                  <c:v>24.1</c:v>
                </c:pt>
                <c:pt idx="242">
                  <c:v>24.2</c:v>
                </c:pt>
                <c:pt idx="243">
                  <c:v>24.3</c:v>
                </c:pt>
                <c:pt idx="244">
                  <c:v>24.4</c:v>
                </c:pt>
                <c:pt idx="245">
                  <c:v>24.5</c:v>
                </c:pt>
                <c:pt idx="246">
                  <c:v>24.6</c:v>
                </c:pt>
                <c:pt idx="247">
                  <c:v>24.7</c:v>
                </c:pt>
                <c:pt idx="248">
                  <c:v>24.8</c:v>
                </c:pt>
                <c:pt idx="249">
                  <c:v>24.9</c:v>
                </c:pt>
                <c:pt idx="250">
                  <c:v>25</c:v>
                </c:pt>
                <c:pt idx="251">
                  <c:v>25.1</c:v>
                </c:pt>
                <c:pt idx="252">
                  <c:v>25.2</c:v>
                </c:pt>
                <c:pt idx="253">
                  <c:v>25.3</c:v>
                </c:pt>
                <c:pt idx="254">
                  <c:v>25.4</c:v>
                </c:pt>
                <c:pt idx="255">
                  <c:v>25.5</c:v>
                </c:pt>
                <c:pt idx="256">
                  <c:v>25.6</c:v>
                </c:pt>
                <c:pt idx="257">
                  <c:v>25.7</c:v>
                </c:pt>
                <c:pt idx="258">
                  <c:v>25.8</c:v>
                </c:pt>
                <c:pt idx="259">
                  <c:v>25.9</c:v>
                </c:pt>
                <c:pt idx="260">
                  <c:v>26</c:v>
                </c:pt>
                <c:pt idx="261">
                  <c:v>26.1</c:v>
                </c:pt>
                <c:pt idx="262">
                  <c:v>26.2</c:v>
                </c:pt>
                <c:pt idx="263">
                  <c:v>26.3</c:v>
                </c:pt>
                <c:pt idx="264">
                  <c:v>26.4</c:v>
                </c:pt>
                <c:pt idx="265">
                  <c:v>26.5</c:v>
                </c:pt>
                <c:pt idx="266">
                  <c:v>26.6</c:v>
                </c:pt>
                <c:pt idx="267">
                  <c:v>26.7</c:v>
                </c:pt>
                <c:pt idx="268">
                  <c:v>26.8</c:v>
                </c:pt>
                <c:pt idx="269">
                  <c:v>26.9</c:v>
                </c:pt>
                <c:pt idx="270">
                  <c:v>27</c:v>
                </c:pt>
                <c:pt idx="271">
                  <c:v>27.1</c:v>
                </c:pt>
                <c:pt idx="272">
                  <c:v>27.2</c:v>
                </c:pt>
                <c:pt idx="273">
                  <c:v>27.3</c:v>
                </c:pt>
                <c:pt idx="274">
                  <c:v>27.4</c:v>
                </c:pt>
                <c:pt idx="275">
                  <c:v>27.5</c:v>
                </c:pt>
                <c:pt idx="276">
                  <c:v>27.6</c:v>
                </c:pt>
                <c:pt idx="277">
                  <c:v>27.7</c:v>
                </c:pt>
                <c:pt idx="278">
                  <c:v>27.8</c:v>
                </c:pt>
                <c:pt idx="279">
                  <c:v>27.9</c:v>
                </c:pt>
                <c:pt idx="280">
                  <c:v>28</c:v>
                </c:pt>
                <c:pt idx="281">
                  <c:v>28.1</c:v>
                </c:pt>
                <c:pt idx="282">
                  <c:v>28.2</c:v>
                </c:pt>
                <c:pt idx="283">
                  <c:v>28.3</c:v>
                </c:pt>
                <c:pt idx="284">
                  <c:v>28.4</c:v>
                </c:pt>
                <c:pt idx="285">
                  <c:v>28.5</c:v>
                </c:pt>
                <c:pt idx="286">
                  <c:v>28.6</c:v>
                </c:pt>
                <c:pt idx="287">
                  <c:v>28.7</c:v>
                </c:pt>
                <c:pt idx="288">
                  <c:v>28.8</c:v>
                </c:pt>
                <c:pt idx="289">
                  <c:v>28.9</c:v>
                </c:pt>
                <c:pt idx="290">
                  <c:v>29</c:v>
                </c:pt>
                <c:pt idx="291">
                  <c:v>29.1</c:v>
                </c:pt>
                <c:pt idx="292">
                  <c:v>29.2</c:v>
                </c:pt>
                <c:pt idx="293">
                  <c:v>29.3</c:v>
                </c:pt>
                <c:pt idx="294">
                  <c:v>29.4</c:v>
                </c:pt>
                <c:pt idx="295">
                  <c:v>29.5</c:v>
                </c:pt>
                <c:pt idx="296">
                  <c:v>29.6</c:v>
                </c:pt>
                <c:pt idx="297">
                  <c:v>29.7</c:v>
                </c:pt>
                <c:pt idx="298">
                  <c:v>29.8</c:v>
                </c:pt>
                <c:pt idx="299">
                  <c:v>29.9</c:v>
                </c:pt>
                <c:pt idx="300">
                  <c:v>30</c:v>
                </c:pt>
                <c:pt idx="301">
                  <c:v>30.1</c:v>
                </c:pt>
                <c:pt idx="302">
                  <c:v>30.2</c:v>
                </c:pt>
                <c:pt idx="303">
                  <c:v>30.3</c:v>
                </c:pt>
                <c:pt idx="304">
                  <c:v>30.4</c:v>
                </c:pt>
                <c:pt idx="305">
                  <c:v>30.5</c:v>
                </c:pt>
                <c:pt idx="306">
                  <c:v>30.6</c:v>
                </c:pt>
                <c:pt idx="307">
                  <c:v>30.7</c:v>
                </c:pt>
                <c:pt idx="308">
                  <c:v>30.8</c:v>
                </c:pt>
                <c:pt idx="309">
                  <c:v>30.9</c:v>
                </c:pt>
                <c:pt idx="310">
                  <c:v>31</c:v>
                </c:pt>
                <c:pt idx="311">
                  <c:v>31.1</c:v>
                </c:pt>
                <c:pt idx="312">
                  <c:v>31.2</c:v>
                </c:pt>
                <c:pt idx="313">
                  <c:v>31.3</c:v>
                </c:pt>
                <c:pt idx="314">
                  <c:v>31.4</c:v>
                </c:pt>
                <c:pt idx="315">
                  <c:v>31.5</c:v>
                </c:pt>
                <c:pt idx="316">
                  <c:v>31.6</c:v>
                </c:pt>
                <c:pt idx="317">
                  <c:v>31.7</c:v>
                </c:pt>
                <c:pt idx="318">
                  <c:v>31.8</c:v>
                </c:pt>
                <c:pt idx="319">
                  <c:v>31.9</c:v>
                </c:pt>
                <c:pt idx="320">
                  <c:v>32</c:v>
                </c:pt>
                <c:pt idx="321">
                  <c:v>32.1</c:v>
                </c:pt>
                <c:pt idx="322">
                  <c:v>32.200000000000003</c:v>
                </c:pt>
                <c:pt idx="323">
                  <c:v>32.299999999999997</c:v>
                </c:pt>
                <c:pt idx="324">
                  <c:v>32.4</c:v>
                </c:pt>
                <c:pt idx="325">
                  <c:v>32.5</c:v>
                </c:pt>
                <c:pt idx="326">
                  <c:v>32.6</c:v>
                </c:pt>
                <c:pt idx="327">
                  <c:v>32.700000000000003</c:v>
                </c:pt>
                <c:pt idx="328">
                  <c:v>32.799999999999997</c:v>
                </c:pt>
                <c:pt idx="329">
                  <c:v>32.9</c:v>
                </c:pt>
                <c:pt idx="330">
                  <c:v>33</c:v>
                </c:pt>
                <c:pt idx="331">
                  <c:v>33.1</c:v>
                </c:pt>
                <c:pt idx="332">
                  <c:v>33.200000000000003</c:v>
                </c:pt>
                <c:pt idx="333">
                  <c:v>33.299999999999997</c:v>
                </c:pt>
                <c:pt idx="334">
                  <c:v>33.4</c:v>
                </c:pt>
                <c:pt idx="335">
                  <c:v>33.5</c:v>
                </c:pt>
                <c:pt idx="336">
                  <c:v>33.6</c:v>
                </c:pt>
                <c:pt idx="337">
                  <c:v>33.700000000000003</c:v>
                </c:pt>
                <c:pt idx="338">
                  <c:v>33.799999999999997</c:v>
                </c:pt>
                <c:pt idx="339">
                  <c:v>33.9</c:v>
                </c:pt>
                <c:pt idx="340">
                  <c:v>34</c:v>
                </c:pt>
                <c:pt idx="341">
                  <c:v>34.1</c:v>
                </c:pt>
                <c:pt idx="342">
                  <c:v>34.200000000000003</c:v>
                </c:pt>
                <c:pt idx="343">
                  <c:v>34.299999999999997</c:v>
                </c:pt>
                <c:pt idx="344">
                  <c:v>34.4</c:v>
                </c:pt>
                <c:pt idx="345">
                  <c:v>34.5</c:v>
                </c:pt>
                <c:pt idx="346">
                  <c:v>34.6</c:v>
                </c:pt>
                <c:pt idx="347">
                  <c:v>34.700000000000003</c:v>
                </c:pt>
                <c:pt idx="348">
                  <c:v>34.799999999999997</c:v>
                </c:pt>
                <c:pt idx="349">
                  <c:v>34.9</c:v>
                </c:pt>
                <c:pt idx="350">
                  <c:v>35</c:v>
                </c:pt>
                <c:pt idx="351">
                  <c:v>35.1</c:v>
                </c:pt>
                <c:pt idx="352">
                  <c:v>35.200000000000003</c:v>
                </c:pt>
                <c:pt idx="353">
                  <c:v>35.299999999999997</c:v>
                </c:pt>
                <c:pt idx="354">
                  <c:v>35.4</c:v>
                </c:pt>
                <c:pt idx="355">
                  <c:v>35.5</c:v>
                </c:pt>
                <c:pt idx="356">
                  <c:v>35.6</c:v>
                </c:pt>
                <c:pt idx="357">
                  <c:v>35.700000000000003</c:v>
                </c:pt>
                <c:pt idx="358">
                  <c:v>35.799999999999997</c:v>
                </c:pt>
                <c:pt idx="359">
                  <c:v>35.9</c:v>
                </c:pt>
                <c:pt idx="360">
                  <c:v>36</c:v>
                </c:pt>
              </c:numCache>
            </c:numRef>
          </c:cat>
          <c:val>
            <c:numRef>
              <c:f>Table!$L$2:$L$362</c:f>
              <c:numCache>
                <c:formatCode>General</c:formatCode>
                <c:ptCount val="361"/>
                <c:pt idx="0">
                  <c:v>4.3402927399999998</c:v>
                </c:pt>
                <c:pt idx="1">
                  <c:v>4.4542602135999996</c:v>
                </c:pt>
                <c:pt idx="2">
                  <c:v>4.5682276871999994</c:v>
                </c:pt>
                <c:pt idx="3">
                  <c:v>4.6821951607999992</c:v>
                </c:pt>
                <c:pt idx="4">
                  <c:v>4.796162634399999</c:v>
                </c:pt>
                <c:pt idx="5">
                  <c:v>4.9101301079999997</c:v>
                </c:pt>
                <c:pt idx="6">
                  <c:v>5.0158272586999999</c:v>
                </c:pt>
                <c:pt idx="7">
                  <c:v>5.1215244094000001</c:v>
                </c:pt>
                <c:pt idx="8">
                  <c:v>5.2272215601000003</c:v>
                </c:pt>
                <c:pt idx="9">
                  <c:v>5.3329187108000005</c:v>
                </c:pt>
                <c:pt idx="10">
                  <c:v>5.4386158614999998</c:v>
                </c:pt>
                <c:pt idx="11">
                  <c:v>5.5443130121999999</c:v>
                </c:pt>
                <c:pt idx="12">
                  <c:v>5.6500101629000001</c:v>
                </c:pt>
                <c:pt idx="13">
                  <c:v>5.7557073136000003</c:v>
                </c:pt>
                <c:pt idx="14">
                  <c:v>5.8614044643000005</c:v>
                </c:pt>
                <c:pt idx="15">
                  <c:v>5.9671016149999998</c:v>
                </c:pt>
                <c:pt idx="16">
                  <c:v>6.0625033696999999</c:v>
                </c:pt>
                <c:pt idx="17">
                  <c:v>6.1579051244</c:v>
                </c:pt>
                <c:pt idx="18">
                  <c:v>6.2533068791000002</c:v>
                </c:pt>
                <c:pt idx="19">
                  <c:v>6.3487086338000003</c:v>
                </c:pt>
                <c:pt idx="20">
                  <c:v>6.4441103885000004</c:v>
                </c:pt>
                <c:pt idx="21">
                  <c:v>6.5395121432000005</c:v>
                </c:pt>
                <c:pt idx="22">
                  <c:v>6.6349138979000006</c:v>
                </c:pt>
                <c:pt idx="23">
                  <c:v>6.7303156526000008</c:v>
                </c:pt>
                <c:pt idx="24">
                  <c:v>6.8257174073000009</c:v>
                </c:pt>
                <c:pt idx="25">
                  <c:v>6.9211191620000001</c:v>
                </c:pt>
                <c:pt idx="26">
                  <c:v>7.0071473603000003</c:v>
                </c:pt>
                <c:pt idx="27">
                  <c:v>7.0931755586000005</c:v>
                </c:pt>
                <c:pt idx="28">
                  <c:v>7.1792037569000007</c:v>
                </c:pt>
                <c:pt idx="29">
                  <c:v>7.2652319552000009</c:v>
                </c:pt>
                <c:pt idx="30">
                  <c:v>7.3512601535000002</c:v>
                </c:pt>
                <c:pt idx="31">
                  <c:v>7.4372883518000004</c:v>
                </c:pt>
                <c:pt idx="32">
                  <c:v>7.5233165501000006</c:v>
                </c:pt>
                <c:pt idx="33">
                  <c:v>7.6093447484000007</c:v>
                </c:pt>
                <c:pt idx="34">
                  <c:v>7.6953729467000009</c:v>
                </c:pt>
                <c:pt idx="35">
                  <c:v>7.7814011450000002</c:v>
                </c:pt>
                <c:pt idx="36">
                  <c:v>7.8589423657999999</c:v>
                </c:pt>
                <c:pt idx="37">
                  <c:v>7.9364835865999996</c:v>
                </c:pt>
                <c:pt idx="38">
                  <c:v>8.0140248074000002</c:v>
                </c:pt>
                <c:pt idx="39">
                  <c:v>8.0915660282000008</c:v>
                </c:pt>
                <c:pt idx="40">
                  <c:v>8.1691072489999996</c:v>
                </c:pt>
                <c:pt idx="41">
                  <c:v>8.2466484698000002</c:v>
                </c:pt>
                <c:pt idx="42">
                  <c:v>8.3241896906000008</c:v>
                </c:pt>
                <c:pt idx="43">
                  <c:v>8.4017309114000014</c:v>
                </c:pt>
                <c:pt idx="44">
                  <c:v>8.479272132200002</c:v>
                </c:pt>
                <c:pt idx="45">
                  <c:v>8.5568133530000008</c:v>
                </c:pt>
                <c:pt idx="46">
                  <c:v>8.6266934723000013</c:v>
                </c:pt>
                <c:pt idx="47">
                  <c:v>8.6965735916000018</c:v>
                </c:pt>
                <c:pt idx="48">
                  <c:v>8.7664537109000022</c:v>
                </c:pt>
                <c:pt idx="49">
                  <c:v>8.8363338302000027</c:v>
                </c:pt>
                <c:pt idx="50">
                  <c:v>8.9062139494999997</c:v>
                </c:pt>
                <c:pt idx="51">
                  <c:v>8.9760940688000002</c:v>
                </c:pt>
                <c:pt idx="52">
                  <c:v>9.0459741881000006</c:v>
                </c:pt>
                <c:pt idx="53">
                  <c:v>9.1158543074000011</c:v>
                </c:pt>
                <c:pt idx="54">
                  <c:v>9.1857344267000016</c:v>
                </c:pt>
                <c:pt idx="55">
                  <c:v>9.2556145460000003</c:v>
                </c:pt>
                <c:pt idx="56">
                  <c:v>9.3185966656999994</c:v>
                </c:pt>
                <c:pt idx="57">
                  <c:v>9.3815787853999986</c:v>
                </c:pt>
                <c:pt idx="58">
                  <c:v>9.4445609050999977</c:v>
                </c:pt>
                <c:pt idx="59">
                  <c:v>9.5075430247999968</c:v>
                </c:pt>
                <c:pt idx="60">
                  <c:v>9.5705251444999995</c:v>
                </c:pt>
                <c:pt idx="61">
                  <c:v>9.6335072642000004</c:v>
                </c:pt>
                <c:pt idx="62">
                  <c:v>9.6964893839000013</c:v>
                </c:pt>
                <c:pt idx="63">
                  <c:v>9.7594715036000022</c:v>
                </c:pt>
                <c:pt idx="64">
                  <c:v>9.822453623300003</c:v>
                </c:pt>
                <c:pt idx="65">
                  <c:v>9.8854357430000004</c:v>
                </c:pt>
                <c:pt idx="66">
                  <c:v>9.9422236017000003</c:v>
                </c:pt>
                <c:pt idx="67">
                  <c:v>9.9990114604000002</c:v>
                </c:pt>
                <c:pt idx="68">
                  <c:v>10.0557993191</c:v>
                </c:pt>
                <c:pt idx="69">
                  <c:v>10.1125871778</c:v>
                </c:pt>
                <c:pt idx="70">
                  <c:v>10.1693750365</c:v>
                </c:pt>
                <c:pt idx="71">
                  <c:v>10.2261628952</c:v>
                </c:pt>
                <c:pt idx="72">
                  <c:v>10.2829507539</c:v>
                </c:pt>
                <c:pt idx="73">
                  <c:v>10.3397386126</c:v>
                </c:pt>
                <c:pt idx="74">
                  <c:v>10.3965264713</c:v>
                </c:pt>
                <c:pt idx="75">
                  <c:v>10.45331433</c:v>
                </c:pt>
                <c:pt idx="76">
                  <c:v>10.504556529</c:v>
                </c:pt>
                <c:pt idx="77">
                  <c:v>10.555798728000001</c:v>
                </c:pt>
                <c:pt idx="78">
                  <c:v>10.607040927000002</c:v>
                </c:pt>
                <c:pt idx="79">
                  <c:v>10.658283126000002</c:v>
                </c:pt>
                <c:pt idx="80">
                  <c:v>10.709525325</c:v>
                </c:pt>
                <c:pt idx="81">
                  <c:v>10.760767524</c:v>
                </c:pt>
                <c:pt idx="82">
                  <c:v>10.812009723000001</c:v>
                </c:pt>
                <c:pt idx="83">
                  <c:v>10.863251922000002</c:v>
                </c:pt>
                <c:pt idx="84">
                  <c:v>10.914494121000002</c:v>
                </c:pt>
                <c:pt idx="85">
                  <c:v>10.96573632</c:v>
                </c:pt>
                <c:pt idx="86">
                  <c:v>11.012030311</c:v>
                </c:pt>
                <c:pt idx="87">
                  <c:v>11.058324302000001</c:v>
                </c:pt>
                <c:pt idx="88">
                  <c:v>11.104618293000001</c:v>
                </c:pt>
                <c:pt idx="89">
                  <c:v>11.150912284000002</c:v>
                </c:pt>
                <c:pt idx="90">
                  <c:v>11.197206274999999</c:v>
                </c:pt>
                <c:pt idx="91">
                  <c:v>11.243500266</c:v>
                </c:pt>
                <c:pt idx="92">
                  <c:v>11.289794257</c:v>
                </c:pt>
                <c:pt idx="93">
                  <c:v>11.336088248000001</c:v>
                </c:pt>
                <c:pt idx="94">
                  <c:v>11.382382239000002</c:v>
                </c:pt>
                <c:pt idx="95">
                  <c:v>11.428676230000001</c:v>
                </c:pt>
                <c:pt idx="96">
                  <c:v>11.470571889</c:v>
                </c:pt>
                <c:pt idx="97">
                  <c:v>11.512467548</c:v>
                </c:pt>
                <c:pt idx="98">
                  <c:v>11.554363207</c:v>
                </c:pt>
                <c:pt idx="99">
                  <c:v>11.596258865999999</c:v>
                </c:pt>
                <c:pt idx="100">
                  <c:v>11.638154525000001</c:v>
                </c:pt>
                <c:pt idx="101">
                  <c:v>11.680050184000001</c:v>
                </c:pt>
                <c:pt idx="102">
                  <c:v>11.721945843</c:v>
                </c:pt>
                <c:pt idx="103">
                  <c:v>11.763841502</c:v>
                </c:pt>
                <c:pt idx="104">
                  <c:v>11.805737161</c:v>
                </c:pt>
                <c:pt idx="105">
                  <c:v>11.847632819999999</c:v>
                </c:pt>
                <c:pt idx="106">
                  <c:v>11.885635658</c:v>
                </c:pt>
                <c:pt idx="107">
                  <c:v>11.923638496000001</c:v>
                </c:pt>
                <c:pt idx="108">
                  <c:v>11.961641334000001</c:v>
                </c:pt>
                <c:pt idx="109">
                  <c:v>11.999644172000002</c:v>
                </c:pt>
                <c:pt idx="110">
                  <c:v>12.037647010000001</c:v>
                </c:pt>
                <c:pt idx="111">
                  <c:v>12.075649848000001</c:v>
                </c:pt>
                <c:pt idx="112">
                  <c:v>12.113652686000002</c:v>
                </c:pt>
                <c:pt idx="113">
                  <c:v>12.151655524000002</c:v>
                </c:pt>
                <c:pt idx="114">
                  <c:v>12.189658362000003</c:v>
                </c:pt>
                <c:pt idx="115">
                  <c:v>12.2276612</c:v>
                </c:pt>
                <c:pt idx="116">
                  <c:v>12.262235273</c:v>
                </c:pt>
                <c:pt idx="117">
                  <c:v>12.296809346</c:v>
                </c:pt>
                <c:pt idx="118">
                  <c:v>12.331383419</c:v>
                </c:pt>
                <c:pt idx="119">
                  <c:v>12.365957492</c:v>
                </c:pt>
                <c:pt idx="120">
                  <c:v>12.400531565</c:v>
                </c:pt>
                <c:pt idx="121">
                  <c:v>12.435105638</c:v>
                </c:pt>
                <c:pt idx="122">
                  <c:v>12.469679711</c:v>
                </c:pt>
                <c:pt idx="123">
                  <c:v>12.504253783999999</c:v>
                </c:pt>
                <c:pt idx="124">
                  <c:v>12.538827856999999</c:v>
                </c:pt>
                <c:pt idx="125">
                  <c:v>12.573401929999999</c:v>
                </c:pt>
                <c:pt idx="126">
                  <c:v>12.604972545999999</c:v>
                </c:pt>
                <c:pt idx="127">
                  <c:v>12.636543161999999</c:v>
                </c:pt>
                <c:pt idx="128">
                  <c:v>12.668113777999999</c:v>
                </c:pt>
                <c:pt idx="129">
                  <c:v>12.699684393999998</c:v>
                </c:pt>
                <c:pt idx="130">
                  <c:v>12.73125501</c:v>
                </c:pt>
                <c:pt idx="131">
                  <c:v>12.762825626</c:v>
                </c:pt>
                <c:pt idx="132">
                  <c:v>12.794396241999999</c:v>
                </c:pt>
                <c:pt idx="133">
                  <c:v>12.825966857999999</c:v>
                </c:pt>
                <c:pt idx="134">
                  <c:v>12.857537473999999</c:v>
                </c:pt>
                <c:pt idx="135">
                  <c:v>12.889108090000001</c:v>
                </c:pt>
                <c:pt idx="136">
                  <c:v>12.918064300000001</c:v>
                </c:pt>
                <c:pt idx="137">
                  <c:v>12.947020510000002</c:v>
                </c:pt>
                <c:pt idx="138">
                  <c:v>12.975976720000002</c:v>
                </c:pt>
                <c:pt idx="139">
                  <c:v>13.004932930000003</c:v>
                </c:pt>
                <c:pt idx="140">
                  <c:v>13.033889139999999</c:v>
                </c:pt>
                <c:pt idx="141">
                  <c:v>13.06284535</c:v>
                </c:pt>
                <c:pt idx="142">
                  <c:v>13.09180156</c:v>
                </c:pt>
                <c:pt idx="143">
                  <c:v>13.120757770000001</c:v>
                </c:pt>
                <c:pt idx="144">
                  <c:v>13.149713980000001</c:v>
                </c:pt>
                <c:pt idx="145">
                  <c:v>13.17867019</c:v>
                </c:pt>
                <c:pt idx="146">
                  <c:v>13.205367133999999</c:v>
                </c:pt>
                <c:pt idx="147">
                  <c:v>13.232064077999999</c:v>
                </c:pt>
                <c:pt idx="148">
                  <c:v>13.258761021999998</c:v>
                </c:pt>
                <c:pt idx="149">
                  <c:v>13.285457965999997</c:v>
                </c:pt>
                <c:pt idx="150">
                  <c:v>13.31215491</c:v>
                </c:pt>
                <c:pt idx="151">
                  <c:v>13.338851854</c:v>
                </c:pt>
                <c:pt idx="152">
                  <c:v>13.365548797999999</c:v>
                </c:pt>
                <c:pt idx="153">
                  <c:v>13.392245741999998</c:v>
                </c:pt>
                <c:pt idx="154">
                  <c:v>13.418942685999998</c:v>
                </c:pt>
                <c:pt idx="155">
                  <c:v>13.445639630000001</c:v>
                </c:pt>
                <c:pt idx="156">
                  <c:v>13.470400747000001</c:v>
                </c:pt>
                <c:pt idx="157">
                  <c:v>13.495161864000002</c:v>
                </c:pt>
                <c:pt idx="158">
                  <c:v>13.519922981000002</c:v>
                </c:pt>
                <c:pt idx="159">
                  <c:v>13.544684098000003</c:v>
                </c:pt>
                <c:pt idx="160">
                  <c:v>13.569445215</c:v>
                </c:pt>
                <c:pt idx="161">
                  <c:v>13.594206332000001</c:v>
                </c:pt>
                <c:pt idx="162">
                  <c:v>13.618967449000001</c:v>
                </c:pt>
                <c:pt idx="163">
                  <c:v>13.643728566000002</c:v>
                </c:pt>
                <c:pt idx="164">
                  <c:v>13.668489683000002</c:v>
                </c:pt>
                <c:pt idx="165">
                  <c:v>13.6932508</c:v>
                </c:pt>
                <c:pt idx="166">
                  <c:v>13.716369912999999</c:v>
                </c:pt>
                <c:pt idx="167">
                  <c:v>13.739489025999999</c:v>
                </c:pt>
                <c:pt idx="168">
                  <c:v>13.762608138999999</c:v>
                </c:pt>
                <c:pt idx="169">
                  <c:v>13.785727251999999</c:v>
                </c:pt>
                <c:pt idx="170">
                  <c:v>13.808846365000001</c:v>
                </c:pt>
                <c:pt idx="171">
                  <c:v>13.831965478000001</c:v>
                </c:pt>
                <c:pt idx="172">
                  <c:v>13.855084591000001</c:v>
                </c:pt>
                <c:pt idx="173">
                  <c:v>13.878203704000001</c:v>
                </c:pt>
                <c:pt idx="174">
                  <c:v>13.901322817</c:v>
                </c:pt>
                <c:pt idx="175">
                  <c:v>13.92444193</c:v>
                </c:pt>
                <c:pt idx="176">
                  <c:v>13.946185218</c:v>
                </c:pt>
                <c:pt idx="177">
                  <c:v>13.967928506</c:v>
                </c:pt>
                <c:pt idx="178">
                  <c:v>13.989671793999999</c:v>
                </c:pt>
                <c:pt idx="179">
                  <c:v>14.011415081999999</c:v>
                </c:pt>
                <c:pt idx="180">
                  <c:v>14.033158369999999</c:v>
                </c:pt>
                <c:pt idx="181">
                  <c:v>14.054901657999999</c:v>
                </c:pt>
                <c:pt idx="182">
                  <c:v>14.076644945999998</c:v>
                </c:pt>
                <c:pt idx="183">
                  <c:v>14.098388233999998</c:v>
                </c:pt>
                <c:pt idx="184">
                  <c:v>14.120131521999998</c:v>
                </c:pt>
                <c:pt idx="185">
                  <c:v>14.141874809999999</c:v>
                </c:pt>
                <c:pt idx="186">
                  <c:v>14.162482686999999</c:v>
                </c:pt>
                <c:pt idx="187">
                  <c:v>14.183090563999999</c:v>
                </c:pt>
                <c:pt idx="188">
                  <c:v>14.203698440999998</c:v>
                </c:pt>
                <c:pt idx="189">
                  <c:v>14.224306317999998</c:v>
                </c:pt>
                <c:pt idx="190">
                  <c:v>14.244914195</c:v>
                </c:pt>
                <c:pt idx="191">
                  <c:v>14.265522072</c:v>
                </c:pt>
                <c:pt idx="192">
                  <c:v>14.286129948999999</c:v>
                </c:pt>
                <c:pt idx="193">
                  <c:v>14.306737825999999</c:v>
                </c:pt>
                <c:pt idx="194">
                  <c:v>14.327345702999999</c:v>
                </c:pt>
                <c:pt idx="195">
                  <c:v>14.34795358</c:v>
                </c:pt>
                <c:pt idx="196">
                  <c:v>14.367642455</c:v>
                </c:pt>
                <c:pt idx="197">
                  <c:v>14.38733133</c:v>
                </c:pt>
                <c:pt idx="198">
                  <c:v>14.407020205</c:v>
                </c:pt>
                <c:pt idx="199">
                  <c:v>14.42670908</c:v>
                </c:pt>
                <c:pt idx="200">
                  <c:v>14.446397955</c:v>
                </c:pt>
                <c:pt idx="201">
                  <c:v>14.46608683</c:v>
                </c:pt>
                <c:pt idx="202">
                  <c:v>14.485775705</c:v>
                </c:pt>
                <c:pt idx="203">
                  <c:v>14.50546458</c:v>
                </c:pt>
                <c:pt idx="204">
                  <c:v>14.525153455</c:v>
                </c:pt>
                <c:pt idx="205">
                  <c:v>14.54484233</c:v>
                </c:pt>
                <c:pt idx="206">
                  <c:v>14.563806291000001</c:v>
                </c:pt>
                <c:pt idx="207">
                  <c:v>14.582770252000001</c:v>
                </c:pt>
                <c:pt idx="208">
                  <c:v>14.601734213000002</c:v>
                </c:pt>
                <c:pt idx="209">
                  <c:v>14.620698174000003</c:v>
                </c:pt>
                <c:pt idx="210">
                  <c:v>14.639662135</c:v>
                </c:pt>
                <c:pt idx="211">
                  <c:v>14.658626096000001</c:v>
                </c:pt>
                <c:pt idx="212">
                  <c:v>14.677590057000002</c:v>
                </c:pt>
                <c:pt idx="213">
                  <c:v>14.696554018000002</c:v>
                </c:pt>
                <c:pt idx="214">
                  <c:v>14.715517979000003</c:v>
                </c:pt>
                <c:pt idx="215">
                  <c:v>14.73448194</c:v>
                </c:pt>
                <c:pt idx="216">
                  <c:v>14.75289435</c:v>
                </c:pt>
                <c:pt idx="217">
                  <c:v>14.77130676</c:v>
                </c:pt>
                <c:pt idx="218">
                  <c:v>14.78971917</c:v>
                </c:pt>
                <c:pt idx="219">
                  <c:v>14.80813158</c:v>
                </c:pt>
                <c:pt idx="220">
                  <c:v>14.826543990000001</c:v>
                </c:pt>
                <c:pt idx="221">
                  <c:v>14.844956400000001</c:v>
                </c:pt>
                <c:pt idx="222">
                  <c:v>14.863368810000001</c:v>
                </c:pt>
                <c:pt idx="223">
                  <c:v>14.881781220000001</c:v>
                </c:pt>
                <c:pt idx="224">
                  <c:v>14.90019363</c:v>
                </c:pt>
                <c:pt idx="225">
                  <c:v>14.91860604</c:v>
                </c:pt>
                <c:pt idx="226">
                  <c:v>14.936621042000001</c:v>
                </c:pt>
                <c:pt idx="227">
                  <c:v>14.954636044000001</c:v>
                </c:pt>
                <c:pt idx="228">
                  <c:v>14.972651046000001</c:v>
                </c:pt>
                <c:pt idx="229">
                  <c:v>14.990666048000001</c:v>
                </c:pt>
                <c:pt idx="230">
                  <c:v>15.00868105</c:v>
                </c:pt>
                <c:pt idx="231">
                  <c:v>15.026696052</c:v>
                </c:pt>
                <c:pt idx="232">
                  <c:v>15.044711054</c:v>
                </c:pt>
                <c:pt idx="233">
                  <c:v>15.062726056000001</c:v>
                </c:pt>
                <c:pt idx="234">
                  <c:v>15.080741058000001</c:v>
                </c:pt>
                <c:pt idx="235">
                  <c:v>15.098756059999999</c:v>
                </c:pt>
                <c:pt idx="236">
                  <c:v>15.116510015999999</c:v>
                </c:pt>
                <c:pt idx="237">
                  <c:v>15.134263971999999</c:v>
                </c:pt>
                <c:pt idx="238">
                  <c:v>15.152017927999999</c:v>
                </c:pt>
                <c:pt idx="239">
                  <c:v>15.169771883999999</c:v>
                </c:pt>
                <c:pt idx="240">
                  <c:v>15.187525839999999</c:v>
                </c:pt>
                <c:pt idx="241">
                  <c:v>15.205279795999999</c:v>
                </c:pt>
                <c:pt idx="242">
                  <c:v>15.223033751999999</c:v>
                </c:pt>
                <c:pt idx="243">
                  <c:v>15.240787707999999</c:v>
                </c:pt>
                <c:pt idx="244">
                  <c:v>15.258541663999999</c:v>
                </c:pt>
                <c:pt idx="245">
                  <c:v>15.276295620000001</c:v>
                </c:pt>
                <c:pt idx="246">
                  <c:v>15.293908463000001</c:v>
                </c:pt>
                <c:pt idx="247">
                  <c:v>15.311521306000001</c:v>
                </c:pt>
                <c:pt idx="248">
                  <c:v>15.329134149000001</c:v>
                </c:pt>
                <c:pt idx="249">
                  <c:v>15.346746992000002</c:v>
                </c:pt>
                <c:pt idx="250">
                  <c:v>15.364359835</c:v>
                </c:pt>
                <c:pt idx="251">
                  <c:v>15.381972678</c:v>
                </c:pt>
                <c:pt idx="252">
                  <c:v>15.399585521000001</c:v>
                </c:pt>
                <c:pt idx="253">
                  <c:v>15.417198364000001</c:v>
                </c:pt>
                <c:pt idx="254">
                  <c:v>15.434811207000001</c:v>
                </c:pt>
                <c:pt idx="255">
                  <c:v>15.452424049999999</c:v>
                </c:pt>
                <c:pt idx="256">
                  <c:v>15.470000580999999</c:v>
                </c:pt>
                <c:pt idx="257">
                  <c:v>15.487577111999999</c:v>
                </c:pt>
                <c:pt idx="258">
                  <c:v>15.505153642999998</c:v>
                </c:pt>
                <c:pt idx="259">
                  <c:v>15.522730173999998</c:v>
                </c:pt>
                <c:pt idx="260">
                  <c:v>15.540306704999999</c:v>
                </c:pt>
                <c:pt idx="261">
                  <c:v>15.557883235999999</c:v>
                </c:pt>
                <c:pt idx="262">
                  <c:v>15.575459766999998</c:v>
                </c:pt>
                <c:pt idx="263">
                  <c:v>15.593036297999998</c:v>
                </c:pt>
                <c:pt idx="264">
                  <c:v>15.610612828999997</c:v>
                </c:pt>
                <c:pt idx="265">
                  <c:v>15.62818936</c:v>
                </c:pt>
                <c:pt idx="266">
                  <c:v>15.645820467</c:v>
                </c:pt>
                <c:pt idx="267">
                  <c:v>15.663451574</c:v>
                </c:pt>
                <c:pt idx="268">
                  <c:v>15.681082680999999</c:v>
                </c:pt>
                <c:pt idx="269">
                  <c:v>15.698713787999999</c:v>
                </c:pt>
                <c:pt idx="270">
                  <c:v>15.716344894999999</c:v>
                </c:pt>
                <c:pt idx="271">
                  <c:v>15.733976001999999</c:v>
                </c:pt>
                <c:pt idx="272">
                  <c:v>15.751607108999998</c:v>
                </c:pt>
                <c:pt idx="273">
                  <c:v>15.769238215999998</c:v>
                </c:pt>
                <c:pt idx="274">
                  <c:v>15.786869322999998</c:v>
                </c:pt>
                <c:pt idx="275">
                  <c:v>15.804500429999999</c:v>
                </c:pt>
                <c:pt idx="276">
                  <c:v>15.822264253</c:v>
                </c:pt>
                <c:pt idx="277">
                  <c:v>15.840028076000001</c:v>
                </c:pt>
                <c:pt idx="278">
                  <c:v>15.857791899000002</c:v>
                </c:pt>
                <c:pt idx="279">
                  <c:v>15.875555722000003</c:v>
                </c:pt>
                <c:pt idx="280">
                  <c:v>15.893319545000001</c:v>
                </c:pt>
                <c:pt idx="281">
                  <c:v>15.911083368</c:v>
                </c:pt>
                <c:pt idx="282">
                  <c:v>15.928847190999999</c:v>
                </c:pt>
                <c:pt idx="283">
                  <c:v>15.946611013999998</c:v>
                </c:pt>
                <c:pt idx="284">
                  <c:v>15.964374836999998</c:v>
                </c:pt>
                <c:pt idx="285">
                  <c:v>15.98213866</c:v>
                </c:pt>
                <c:pt idx="286">
                  <c:v>16.000101690000001</c:v>
                </c:pt>
                <c:pt idx="287">
                  <c:v>16.018064720000002</c:v>
                </c:pt>
                <c:pt idx="288">
                  <c:v>16.036027750000002</c:v>
                </c:pt>
                <c:pt idx="289">
                  <c:v>16.053990780000003</c:v>
                </c:pt>
                <c:pt idx="290">
                  <c:v>16.07195381</c:v>
                </c:pt>
                <c:pt idx="291">
                  <c:v>16.089916840000001</c:v>
                </c:pt>
                <c:pt idx="292">
                  <c:v>16.107879870000001</c:v>
                </c:pt>
                <c:pt idx="293">
                  <c:v>16.125842900000002</c:v>
                </c:pt>
                <c:pt idx="294">
                  <c:v>16.143805930000003</c:v>
                </c:pt>
                <c:pt idx="295">
                  <c:v>16.16176896</c:v>
                </c:pt>
                <c:pt idx="296">
                  <c:v>16.179987088000001</c:v>
                </c:pt>
                <c:pt idx="297">
                  <c:v>16.198205216000002</c:v>
                </c:pt>
                <c:pt idx="298">
                  <c:v>16.216423344000003</c:v>
                </c:pt>
                <c:pt idx="299">
                  <c:v>16.234641472000003</c:v>
                </c:pt>
                <c:pt idx="300">
                  <c:v>16.252859600000001</c:v>
                </c:pt>
                <c:pt idx="301">
                  <c:v>16.271077728000002</c:v>
                </c:pt>
                <c:pt idx="302">
                  <c:v>16.289295856000003</c:v>
                </c:pt>
                <c:pt idx="303">
                  <c:v>16.307513984000003</c:v>
                </c:pt>
                <c:pt idx="304">
                  <c:v>16.325732112000004</c:v>
                </c:pt>
                <c:pt idx="305">
                  <c:v>16.343950240000002</c:v>
                </c:pt>
                <c:pt idx="306">
                  <c:v>16.362469778000001</c:v>
                </c:pt>
                <c:pt idx="307">
                  <c:v>16.380989316000001</c:v>
                </c:pt>
                <c:pt idx="308">
                  <c:v>16.399508854</c:v>
                </c:pt>
                <c:pt idx="309">
                  <c:v>16.418028392</c:v>
                </c:pt>
                <c:pt idx="310">
                  <c:v>16.436547930000003</c:v>
                </c:pt>
                <c:pt idx="311">
                  <c:v>16.455067468000003</c:v>
                </c:pt>
                <c:pt idx="312">
                  <c:v>16.473587006000002</c:v>
                </c:pt>
                <c:pt idx="313">
                  <c:v>16.492106544000002</c:v>
                </c:pt>
                <c:pt idx="314">
                  <c:v>16.510626082000002</c:v>
                </c:pt>
                <c:pt idx="315">
                  <c:v>16.529145620000001</c:v>
                </c:pt>
                <c:pt idx="316">
                  <c:v>16.548004075000001</c:v>
                </c:pt>
                <c:pt idx="317">
                  <c:v>16.566862530000002</c:v>
                </c:pt>
                <c:pt idx="318">
                  <c:v>16.585720985000002</c:v>
                </c:pt>
                <c:pt idx="319">
                  <c:v>16.604579440000002</c:v>
                </c:pt>
                <c:pt idx="320">
                  <c:v>16.623437895000002</c:v>
                </c:pt>
                <c:pt idx="321">
                  <c:v>16.642296350000002</c:v>
                </c:pt>
                <c:pt idx="322">
                  <c:v>16.661154805000002</c:v>
                </c:pt>
                <c:pt idx="323">
                  <c:v>16.680013260000003</c:v>
                </c:pt>
                <c:pt idx="324">
                  <c:v>16.698871715000003</c:v>
                </c:pt>
                <c:pt idx="325">
                  <c:v>16.717730169999999</c:v>
                </c:pt>
                <c:pt idx="326">
                  <c:v>16.736957394000001</c:v>
                </c:pt>
                <c:pt idx="327">
                  <c:v>16.756184618000002</c:v>
                </c:pt>
                <c:pt idx="328">
                  <c:v>16.775411842000004</c:v>
                </c:pt>
                <c:pt idx="329">
                  <c:v>16.794639066000006</c:v>
                </c:pt>
                <c:pt idx="330">
                  <c:v>16.81386629</c:v>
                </c:pt>
                <c:pt idx="331">
                  <c:v>16.833093514000002</c:v>
                </c:pt>
                <c:pt idx="332">
                  <c:v>16.852320738000003</c:v>
                </c:pt>
                <c:pt idx="333">
                  <c:v>16.871547962000005</c:v>
                </c:pt>
                <c:pt idx="334">
                  <c:v>16.890775186000006</c:v>
                </c:pt>
                <c:pt idx="335">
                  <c:v>16.910002410000001</c:v>
                </c:pt>
                <c:pt idx="336">
                  <c:v>16.929621234999999</c:v>
                </c:pt>
                <c:pt idx="337">
                  <c:v>16.949240059999997</c:v>
                </c:pt>
                <c:pt idx="338">
                  <c:v>16.968858884999996</c:v>
                </c:pt>
                <c:pt idx="339">
                  <c:v>16.988477709999994</c:v>
                </c:pt>
                <c:pt idx="340">
                  <c:v>17.008096535</c:v>
                </c:pt>
                <c:pt idx="341">
                  <c:v>17.027715359999998</c:v>
                </c:pt>
                <c:pt idx="342">
                  <c:v>17.047334184999997</c:v>
                </c:pt>
                <c:pt idx="343">
                  <c:v>17.066953009999995</c:v>
                </c:pt>
                <c:pt idx="344">
                  <c:v>17.086571834999994</c:v>
                </c:pt>
                <c:pt idx="345">
                  <c:v>17.106190659999999</c:v>
                </c:pt>
                <c:pt idx="346">
                  <c:v>17.126217726</c:v>
                </c:pt>
                <c:pt idx="347">
                  <c:v>17.146244792000001</c:v>
                </c:pt>
                <c:pt idx="348">
                  <c:v>17.166271858000002</c:v>
                </c:pt>
                <c:pt idx="349">
                  <c:v>17.186298924000003</c:v>
                </c:pt>
                <c:pt idx="350">
                  <c:v>17.20632599</c:v>
                </c:pt>
                <c:pt idx="351">
                  <c:v>17.226353056000001</c:v>
                </c:pt>
                <c:pt idx="352">
                  <c:v>17.246380122000001</c:v>
                </c:pt>
                <c:pt idx="353">
                  <c:v>17.266407188000002</c:v>
                </c:pt>
                <c:pt idx="354">
                  <c:v>17.286434254000003</c:v>
                </c:pt>
                <c:pt idx="355">
                  <c:v>17.30646132</c:v>
                </c:pt>
                <c:pt idx="356">
                  <c:v>17.326802038</c:v>
                </c:pt>
                <c:pt idx="357">
                  <c:v>17.347142756</c:v>
                </c:pt>
                <c:pt idx="358">
                  <c:v>17.367483474</c:v>
                </c:pt>
                <c:pt idx="359">
                  <c:v>17.387824192</c:v>
                </c:pt>
                <c:pt idx="360">
                  <c:v>17.40816491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4FB-2947-A6D5-3E77183551EA}"/>
            </c:ext>
          </c:extLst>
        </c:ser>
        <c:ser>
          <c:idx val="9"/>
          <c:order val="8"/>
          <c:tx>
            <c:v>Percentil 97</c:v>
          </c:tx>
          <c:spPr>
            <a:ln w="28575" cmpd="sng">
              <a:solidFill>
                <a:srgbClr val="333333">
                  <a:alpha val="100000"/>
                </a:srgbClr>
              </a:solidFill>
            </a:ln>
          </c:spPr>
          <c:marker>
            <c:symbol val="none"/>
          </c:marker>
          <c:cat>
            <c:numRef>
              <c:f>Table!$C$2:$C$362</c:f>
              <c:numCache>
                <c:formatCode>_(* #,##0.0_);_(* \(#,##0.0\);_(* "-"??_);_(@_)</c:formatCode>
                <c:ptCount val="361"/>
                <c:pt idx="0">
                  <c:v>0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1.1000000000000001</c:v>
                </c:pt>
                <c:pt idx="12">
                  <c:v>1.2</c:v>
                </c:pt>
                <c:pt idx="13">
                  <c:v>1.3</c:v>
                </c:pt>
                <c:pt idx="14">
                  <c:v>1.4</c:v>
                </c:pt>
                <c:pt idx="15">
                  <c:v>1.5</c:v>
                </c:pt>
                <c:pt idx="16">
                  <c:v>1.6</c:v>
                </c:pt>
                <c:pt idx="17">
                  <c:v>1.7</c:v>
                </c:pt>
                <c:pt idx="18">
                  <c:v>1.8</c:v>
                </c:pt>
                <c:pt idx="19">
                  <c:v>1.9</c:v>
                </c:pt>
                <c:pt idx="20">
                  <c:v>2</c:v>
                </c:pt>
                <c:pt idx="21">
                  <c:v>2.1</c:v>
                </c:pt>
                <c:pt idx="22">
                  <c:v>2.2000000000000002</c:v>
                </c:pt>
                <c:pt idx="23">
                  <c:v>2.2999999999999998</c:v>
                </c:pt>
                <c:pt idx="24">
                  <c:v>2.4</c:v>
                </c:pt>
                <c:pt idx="25">
                  <c:v>2.5</c:v>
                </c:pt>
                <c:pt idx="26">
                  <c:v>2.6</c:v>
                </c:pt>
                <c:pt idx="27">
                  <c:v>2.7</c:v>
                </c:pt>
                <c:pt idx="28">
                  <c:v>2.8</c:v>
                </c:pt>
                <c:pt idx="29">
                  <c:v>2.9</c:v>
                </c:pt>
                <c:pt idx="30">
                  <c:v>3</c:v>
                </c:pt>
                <c:pt idx="31">
                  <c:v>3.1</c:v>
                </c:pt>
                <c:pt idx="32">
                  <c:v>3.2</c:v>
                </c:pt>
                <c:pt idx="33">
                  <c:v>3.3</c:v>
                </c:pt>
                <c:pt idx="34">
                  <c:v>3.4</c:v>
                </c:pt>
                <c:pt idx="35">
                  <c:v>3.5</c:v>
                </c:pt>
                <c:pt idx="36">
                  <c:v>3.6</c:v>
                </c:pt>
                <c:pt idx="37">
                  <c:v>3.7</c:v>
                </c:pt>
                <c:pt idx="38">
                  <c:v>3.8</c:v>
                </c:pt>
                <c:pt idx="39">
                  <c:v>3.9</c:v>
                </c:pt>
                <c:pt idx="40">
                  <c:v>4</c:v>
                </c:pt>
                <c:pt idx="41">
                  <c:v>4.0999999999999996</c:v>
                </c:pt>
                <c:pt idx="42">
                  <c:v>4.2</c:v>
                </c:pt>
                <c:pt idx="43">
                  <c:v>4.3</c:v>
                </c:pt>
                <c:pt idx="44">
                  <c:v>4.4000000000000004</c:v>
                </c:pt>
                <c:pt idx="45">
                  <c:v>4.5</c:v>
                </c:pt>
                <c:pt idx="46">
                  <c:v>4.5999999999999996</c:v>
                </c:pt>
                <c:pt idx="47">
                  <c:v>4.7</c:v>
                </c:pt>
                <c:pt idx="48">
                  <c:v>4.8</c:v>
                </c:pt>
                <c:pt idx="49">
                  <c:v>4.9000000000000004</c:v>
                </c:pt>
                <c:pt idx="50">
                  <c:v>5</c:v>
                </c:pt>
                <c:pt idx="51">
                  <c:v>5.0999999999999996</c:v>
                </c:pt>
                <c:pt idx="52">
                  <c:v>5.2</c:v>
                </c:pt>
                <c:pt idx="53">
                  <c:v>5.3</c:v>
                </c:pt>
                <c:pt idx="54">
                  <c:v>5.4</c:v>
                </c:pt>
                <c:pt idx="55">
                  <c:v>5.5</c:v>
                </c:pt>
                <c:pt idx="56">
                  <c:v>5.6</c:v>
                </c:pt>
                <c:pt idx="57">
                  <c:v>5.7</c:v>
                </c:pt>
                <c:pt idx="58">
                  <c:v>5.8</c:v>
                </c:pt>
                <c:pt idx="59">
                  <c:v>5.9</c:v>
                </c:pt>
                <c:pt idx="60">
                  <c:v>6</c:v>
                </c:pt>
                <c:pt idx="61">
                  <c:v>6.1</c:v>
                </c:pt>
                <c:pt idx="62">
                  <c:v>6.2</c:v>
                </c:pt>
                <c:pt idx="63">
                  <c:v>6.3</c:v>
                </c:pt>
                <c:pt idx="64">
                  <c:v>6.4</c:v>
                </c:pt>
                <c:pt idx="65">
                  <c:v>6.5</c:v>
                </c:pt>
                <c:pt idx="66">
                  <c:v>6.6</c:v>
                </c:pt>
                <c:pt idx="67">
                  <c:v>6.7</c:v>
                </c:pt>
                <c:pt idx="68">
                  <c:v>6.8</c:v>
                </c:pt>
                <c:pt idx="69">
                  <c:v>6.9</c:v>
                </c:pt>
                <c:pt idx="70">
                  <c:v>7</c:v>
                </c:pt>
                <c:pt idx="71">
                  <c:v>7.1</c:v>
                </c:pt>
                <c:pt idx="72">
                  <c:v>7.2</c:v>
                </c:pt>
                <c:pt idx="73">
                  <c:v>7.3</c:v>
                </c:pt>
                <c:pt idx="74">
                  <c:v>7.4</c:v>
                </c:pt>
                <c:pt idx="75">
                  <c:v>7.5</c:v>
                </c:pt>
                <c:pt idx="76">
                  <c:v>7.6</c:v>
                </c:pt>
                <c:pt idx="77">
                  <c:v>7.7</c:v>
                </c:pt>
                <c:pt idx="78">
                  <c:v>7.8</c:v>
                </c:pt>
                <c:pt idx="79">
                  <c:v>7.9</c:v>
                </c:pt>
                <c:pt idx="80">
                  <c:v>8</c:v>
                </c:pt>
                <c:pt idx="81">
                  <c:v>8.1</c:v>
                </c:pt>
                <c:pt idx="82">
                  <c:v>8.1999999999999993</c:v>
                </c:pt>
                <c:pt idx="83">
                  <c:v>8.3000000000000007</c:v>
                </c:pt>
                <c:pt idx="84">
                  <c:v>8.4</c:v>
                </c:pt>
                <c:pt idx="85">
                  <c:v>8.5</c:v>
                </c:pt>
                <c:pt idx="86">
                  <c:v>8.6</c:v>
                </c:pt>
                <c:pt idx="87">
                  <c:v>8.6999999999999993</c:v>
                </c:pt>
                <c:pt idx="88">
                  <c:v>8.8000000000000007</c:v>
                </c:pt>
                <c:pt idx="89">
                  <c:v>8.9</c:v>
                </c:pt>
                <c:pt idx="90">
                  <c:v>9</c:v>
                </c:pt>
                <c:pt idx="91">
                  <c:v>9.1</c:v>
                </c:pt>
                <c:pt idx="92">
                  <c:v>9.1999999999999993</c:v>
                </c:pt>
                <c:pt idx="93">
                  <c:v>9.3000000000000007</c:v>
                </c:pt>
                <c:pt idx="94">
                  <c:v>9.4</c:v>
                </c:pt>
                <c:pt idx="95">
                  <c:v>9.5</c:v>
                </c:pt>
                <c:pt idx="96">
                  <c:v>9.6</c:v>
                </c:pt>
                <c:pt idx="97">
                  <c:v>9.6999999999999993</c:v>
                </c:pt>
                <c:pt idx="98">
                  <c:v>9.8000000000000007</c:v>
                </c:pt>
                <c:pt idx="99">
                  <c:v>9.9</c:v>
                </c:pt>
                <c:pt idx="100">
                  <c:v>10</c:v>
                </c:pt>
                <c:pt idx="101">
                  <c:v>10.1</c:v>
                </c:pt>
                <c:pt idx="102">
                  <c:v>10.199999999999999</c:v>
                </c:pt>
                <c:pt idx="103">
                  <c:v>10.3</c:v>
                </c:pt>
                <c:pt idx="104">
                  <c:v>10.4</c:v>
                </c:pt>
                <c:pt idx="105">
                  <c:v>10.5</c:v>
                </c:pt>
                <c:pt idx="106">
                  <c:v>10.6</c:v>
                </c:pt>
                <c:pt idx="107">
                  <c:v>10.7</c:v>
                </c:pt>
                <c:pt idx="108">
                  <c:v>10.8</c:v>
                </c:pt>
                <c:pt idx="109">
                  <c:v>10.9</c:v>
                </c:pt>
                <c:pt idx="110">
                  <c:v>11</c:v>
                </c:pt>
                <c:pt idx="111">
                  <c:v>11.1</c:v>
                </c:pt>
                <c:pt idx="112">
                  <c:v>11.2</c:v>
                </c:pt>
                <c:pt idx="113">
                  <c:v>11.3</c:v>
                </c:pt>
                <c:pt idx="114">
                  <c:v>11.4</c:v>
                </c:pt>
                <c:pt idx="115">
                  <c:v>11.5</c:v>
                </c:pt>
                <c:pt idx="116">
                  <c:v>11.6</c:v>
                </c:pt>
                <c:pt idx="117">
                  <c:v>11.7</c:v>
                </c:pt>
                <c:pt idx="118">
                  <c:v>11.8</c:v>
                </c:pt>
                <c:pt idx="119">
                  <c:v>11.9</c:v>
                </c:pt>
                <c:pt idx="120">
                  <c:v>12</c:v>
                </c:pt>
                <c:pt idx="121">
                  <c:v>12.1</c:v>
                </c:pt>
                <c:pt idx="122">
                  <c:v>12.2</c:v>
                </c:pt>
                <c:pt idx="123">
                  <c:v>12.3</c:v>
                </c:pt>
                <c:pt idx="124">
                  <c:v>12.4</c:v>
                </c:pt>
                <c:pt idx="125">
                  <c:v>12.5</c:v>
                </c:pt>
                <c:pt idx="126">
                  <c:v>12.6</c:v>
                </c:pt>
                <c:pt idx="127">
                  <c:v>12.7</c:v>
                </c:pt>
                <c:pt idx="128">
                  <c:v>12.8</c:v>
                </c:pt>
                <c:pt idx="129">
                  <c:v>12.9</c:v>
                </c:pt>
                <c:pt idx="130">
                  <c:v>13</c:v>
                </c:pt>
                <c:pt idx="131">
                  <c:v>13.1</c:v>
                </c:pt>
                <c:pt idx="132">
                  <c:v>13.2</c:v>
                </c:pt>
                <c:pt idx="133">
                  <c:v>13.3</c:v>
                </c:pt>
                <c:pt idx="134">
                  <c:v>13.4</c:v>
                </c:pt>
                <c:pt idx="135">
                  <c:v>13.5</c:v>
                </c:pt>
                <c:pt idx="136">
                  <c:v>13.6</c:v>
                </c:pt>
                <c:pt idx="137">
                  <c:v>13.7</c:v>
                </c:pt>
                <c:pt idx="138">
                  <c:v>13.8</c:v>
                </c:pt>
                <c:pt idx="139">
                  <c:v>13.9</c:v>
                </c:pt>
                <c:pt idx="140">
                  <c:v>14</c:v>
                </c:pt>
                <c:pt idx="141">
                  <c:v>14.1</c:v>
                </c:pt>
                <c:pt idx="142">
                  <c:v>14.2</c:v>
                </c:pt>
                <c:pt idx="143">
                  <c:v>14.3</c:v>
                </c:pt>
                <c:pt idx="144">
                  <c:v>14.4</c:v>
                </c:pt>
                <c:pt idx="145">
                  <c:v>14.5</c:v>
                </c:pt>
                <c:pt idx="146">
                  <c:v>14.6</c:v>
                </c:pt>
                <c:pt idx="147">
                  <c:v>14.7</c:v>
                </c:pt>
                <c:pt idx="148">
                  <c:v>14.8</c:v>
                </c:pt>
                <c:pt idx="149">
                  <c:v>14.9</c:v>
                </c:pt>
                <c:pt idx="150">
                  <c:v>15</c:v>
                </c:pt>
                <c:pt idx="151">
                  <c:v>15.1</c:v>
                </c:pt>
                <c:pt idx="152">
                  <c:v>15.2</c:v>
                </c:pt>
                <c:pt idx="153">
                  <c:v>15.3</c:v>
                </c:pt>
                <c:pt idx="154">
                  <c:v>15.4</c:v>
                </c:pt>
                <c:pt idx="155">
                  <c:v>15.5</c:v>
                </c:pt>
                <c:pt idx="156">
                  <c:v>15.6</c:v>
                </c:pt>
                <c:pt idx="157">
                  <c:v>15.7</c:v>
                </c:pt>
                <c:pt idx="158">
                  <c:v>15.8</c:v>
                </c:pt>
                <c:pt idx="159">
                  <c:v>15.9</c:v>
                </c:pt>
                <c:pt idx="160">
                  <c:v>16</c:v>
                </c:pt>
                <c:pt idx="161">
                  <c:v>16.100000000000001</c:v>
                </c:pt>
                <c:pt idx="162">
                  <c:v>16.2</c:v>
                </c:pt>
                <c:pt idx="163">
                  <c:v>16.3</c:v>
                </c:pt>
                <c:pt idx="164">
                  <c:v>16.399999999999999</c:v>
                </c:pt>
                <c:pt idx="165">
                  <c:v>16.5</c:v>
                </c:pt>
                <c:pt idx="166">
                  <c:v>16.600000000000001</c:v>
                </c:pt>
                <c:pt idx="167">
                  <c:v>16.7</c:v>
                </c:pt>
                <c:pt idx="168">
                  <c:v>16.8</c:v>
                </c:pt>
                <c:pt idx="169">
                  <c:v>16.899999999999999</c:v>
                </c:pt>
                <c:pt idx="170">
                  <c:v>17</c:v>
                </c:pt>
                <c:pt idx="171">
                  <c:v>17.100000000000001</c:v>
                </c:pt>
                <c:pt idx="172">
                  <c:v>17.2</c:v>
                </c:pt>
                <c:pt idx="173">
                  <c:v>17.3</c:v>
                </c:pt>
                <c:pt idx="174">
                  <c:v>17.399999999999999</c:v>
                </c:pt>
                <c:pt idx="175">
                  <c:v>17.5</c:v>
                </c:pt>
                <c:pt idx="176">
                  <c:v>17.600000000000001</c:v>
                </c:pt>
                <c:pt idx="177">
                  <c:v>17.7</c:v>
                </c:pt>
                <c:pt idx="178">
                  <c:v>17.8</c:v>
                </c:pt>
                <c:pt idx="179">
                  <c:v>17.899999999999999</c:v>
                </c:pt>
                <c:pt idx="180">
                  <c:v>18</c:v>
                </c:pt>
                <c:pt idx="181">
                  <c:v>18.100000000000001</c:v>
                </c:pt>
                <c:pt idx="182">
                  <c:v>18.2</c:v>
                </c:pt>
                <c:pt idx="183">
                  <c:v>18.3</c:v>
                </c:pt>
                <c:pt idx="184">
                  <c:v>18.399999999999999</c:v>
                </c:pt>
                <c:pt idx="185">
                  <c:v>18.5</c:v>
                </c:pt>
                <c:pt idx="186">
                  <c:v>18.600000000000001</c:v>
                </c:pt>
                <c:pt idx="187">
                  <c:v>18.7</c:v>
                </c:pt>
                <c:pt idx="188">
                  <c:v>18.8</c:v>
                </c:pt>
                <c:pt idx="189">
                  <c:v>18.899999999999999</c:v>
                </c:pt>
                <c:pt idx="190">
                  <c:v>19</c:v>
                </c:pt>
                <c:pt idx="191">
                  <c:v>19.100000000000001</c:v>
                </c:pt>
                <c:pt idx="192">
                  <c:v>19.2</c:v>
                </c:pt>
                <c:pt idx="193">
                  <c:v>19.3</c:v>
                </c:pt>
                <c:pt idx="194">
                  <c:v>19.399999999999999</c:v>
                </c:pt>
                <c:pt idx="195">
                  <c:v>19.5</c:v>
                </c:pt>
                <c:pt idx="196">
                  <c:v>19.600000000000001</c:v>
                </c:pt>
                <c:pt idx="197">
                  <c:v>19.7</c:v>
                </c:pt>
                <c:pt idx="198">
                  <c:v>19.8</c:v>
                </c:pt>
                <c:pt idx="199">
                  <c:v>19.899999999999999</c:v>
                </c:pt>
                <c:pt idx="200">
                  <c:v>20</c:v>
                </c:pt>
                <c:pt idx="201">
                  <c:v>20.100000000000001</c:v>
                </c:pt>
                <c:pt idx="202">
                  <c:v>20.2</c:v>
                </c:pt>
                <c:pt idx="203">
                  <c:v>20.3</c:v>
                </c:pt>
                <c:pt idx="204">
                  <c:v>20.399999999999999</c:v>
                </c:pt>
                <c:pt idx="205">
                  <c:v>20.5</c:v>
                </c:pt>
                <c:pt idx="206">
                  <c:v>20.6</c:v>
                </c:pt>
                <c:pt idx="207">
                  <c:v>20.7</c:v>
                </c:pt>
                <c:pt idx="208">
                  <c:v>20.8</c:v>
                </c:pt>
                <c:pt idx="209">
                  <c:v>20.9</c:v>
                </c:pt>
                <c:pt idx="210">
                  <c:v>21</c:v>
                </c:pt>
                <c:pt idx="211">
                  <c:v>21.1</c:v>
                </c:pt>
                <c:pt idx="212">
                  <c:v>21.2</c:v>
                </c:pt>
                <c:pt idx="213">
                  <c:v>21.3</c:v>
                </c:pt>
                <c:pt idx="214">
                  <c:v>21.4</c:v>
                </c:pt>
                <c:pt idx="215">
                  <c:v>21.5</c:v>
                </c:pt>
                <c:pt idx="216">
                  <c:v>21.6</c:v>
                </c:pt>
                <c:pt idx="217">
                  <c:v>21.7</c:v>
                </c:pt>
                <c:pt idx="218">
                  <c:v>21.8</c:v>
                </c:pt>
                <c:pt idx="219">
                  <c:v>21.9</c:v>
                </c:pt>
                <c:pt idx="220">
                  <c:v>22</c:v>
                </c:pt>
                <c:pt idx="221">
                  <c:v>22.1</c:v>
                </c:pt>
                <c:pt idx="222">
                  <c:v>22.2</c:v>
                </c:pt>
                <c:pt idx="223">
                  <c:v>22.3</c:v>
                </c:pt>
                <c:pt idx="224">
                  <c:v>22.4</c:v>
                </c:pt>
                <c:pt idx="225">
                  <c:v>22.5</c:v>
                </c:pt>
                <c:pt idx="226">
                  <c:v>22.6</c:v>
                </c:pt>
                <c:pt idx="227">
                  <c:v>22.7</c:v>
                </c:pt>
                <c:pt idx="228">
                  <c:v>22.8</c:v>
                </c:pt>
                <c:pt idx="229">
                  <c:v>22.9</c:v>
                </c:pt>
                <c:pt idx="230">
                  <c:v>23</c:v>
                </c:pt>
                <c:pt idx="231">
                  <c:v>23.1</c:v>
                </c:pt>
                <c:pt idx="232">
                  <c:v>23.2</c:v>
                </c:pt>
                <c:pt idx="233">
                  <c:v>23.3</c:v>
                </c:pt>
                <c:pt idx="234">
                  <c:v>23.4</c:v>
                </c:pt>
                <c:pt idx="235">
                  <c:v>23.5</c:v>
                </c:pt>
                <c:pt idx="236">
                  <c:v>23.6</c:v>
                </c:pt>
                <c:pt idx="237">
                  <c:v>23.7</c:v>
                </c:pt>
                <c:pt idx="238">
                  <c:v>23.8</c:v>
                </c:pt>
                <c:pt idx="239">
                  <c:v>23.9</c:v>
                </c:pt>
                <c:pt idx="240">
                  <c:v>24</c:v>
                </c:pt>
                <c:pt idx="241">
                  <c:v>24.1</c:v>
                </c:pt>
                <c:pt idx="242">
                  <c:v>24.2</c:v>
                </c:pt>
                <c:pt idx="243">
                  <c:v>24.3</c:v>
                </c:pt>
                <c:pt idx="244">
                  <c:v>24.4</c:v>
                </c:pt>
                <c:pt idx="245">
                  <c:v>24.5</c:v>
                </c:pt>
                <c:pt idx="246">
                  <c:v>24.6</c:v>
                </c:pt>
                <c:pt idx="247">
                  <c:v>24.7</c:v>
                </c:pt>
                <c:pt idx="248">
                  <c:v>24.8</c:v>
                </c:pt>
                <c:pt idx="249">
                  <c:v>24.9</c:v>
                </c:pt>
                <c:pt idx="250">
                  <c:v>25</c:v>
                </c:pt>
                <c:pt idx="251">
                  <c:v>25.1</c:v>
                </c:pt>
                <c:pt idx="252">
                  <c:v>25.2</c:v>
                </c:pt>
                <c:pt idx="253">
                  <c:v>25.3</c:v>
                </c:pt>
                <c:pt idx="254">
                  <c:v>25.4</c:v>
                </c:pt>
                <c:pt idx="255">
                  <c:v>25.5</c:v>
                </c:pt>
                <c:pt idx="256">
                  <c:v>25.6</c:v>
                </c:pt>
                <c:pt idx="257">
                  <c:v>25.7</c:v>
                </c:pt>
                <c:pt idx="258">
                  <c:v>25.8</c:v>
                </c:pt>
                <c:pt idx="259">
                  <c:v>25.9</c:v>
                </c:pt>
                <c:pt idx="260">
                  <c:v>26</c:v>
                </c:pt>
                <c:pt idx="261">
                  <c:v>26.1</c:v>
                </c:pt>
                <c:pt idx="262">
                  <c:v>26.2</c:v>
                </c:pt>
                <c:pt idx="263">
                  <c:v>26.3</c:v>
                </c:pt>
                <c:pt idx="264">
                  <c:v>26.4</c:v>
                </c:pt>
                <c:pt idx="265">
                  <c:v>26.5</c:v>
                </c:pt>
                <c:pt idx="266">
                  <c:v>26.6</c:v>
                </c:pt>
                <c:pt idx="267">
                  <c:v>26.7</c:v>
                </c:pt>
                <c:pt idx="268">
                  <c:v>26.8</c:v>
                </c:pt>
                <c:pt idx="269">
                  <c:v>26.9</c:v>
                </c:pt>
                <c:pt idx="270">
                  <c:v>27</c:v>
                </c:pt>
                <c:pt idx="271">
                  <c:v>27.1</c:v>
                </c:pt>
                <c:pt idx="272">
                  <c:v>27.2</c:v>
                </c:pt>
                <c:pt idx="273">
                  <c:v>27.3</c:v>
                </c:pt>
                <c:pt idx="274">
                  <c:v>27.4</c:v>
                </c:pt>
                <c:pt idx="275">
                  <c:v>27.5</c:v>
                </c:pt>
                <c:pt idx="276">
                  <c:v>27.6</c:v>
                </c:pt>
                <c:pt idx="277">
                  <c:v>27.7</c:v>
                </c:pt>
                <c:pt idx="278">
                  <c:v>27.8</c:v>
                </c:pt>
                <c:pt idx="279">
                  <c:v>27.9</c:v>
                </c:pt>
                <c:pt idx="280">
                  <c:v>28</c:v>
                </c:pt>
                <c:pt idx="281">
                  <c:v>28.1</c:v>
                </c:pt>
                <c:pt idx="282">
                  <c:v>28.2</c:v>
                </c:pt>
                <c:pt idx="283">
                  <c:v>28.3</c:v>
                </c:pt>
                <c:pt idx="284">
                  <c:v>28.4</c:v>
                </c:pt>
                <c:pt idx="285">
                  <c:v>28.5</c:v>
                </c:pt>
                <c:pt idx="286">
                  <c:v>28.6</c:v>
                </c:pt>
                <c:pt idx="287">
                  <c:v>28.7</c:v>
                </c:pt>
                <c:pt idx="288">
                  <c:v>28.8</c:v>
                </c:pt>
                <c:pt idx="289">
                  <c:v>28.9</c:v>
                </c:pt>
                <c:pt idx="290">
                  <c:v>29</c:v>
                </c:pt>
                <c:pt idx="291">
                  <c:v>29.1</c:v>
                </c:pt>
                <c:pt idx="292">
                  <c:v>29.2</c:v>
                </c:pt>
                <c:pt idx="293">
                  <c:v>29.3</c:v>
                </c:pt>
                <c:pt idx="294">
                  <c:v>29.4</c:v>
                </c:pt>
                <c:pt idx="295">
                  <c:v>29.5</c:v>
                </c:pt>
                <c:pt idx="296">
                  <c:v>29.6</c:v>
                </c:pt>
                <c:pt idx="297">
                  <c:v>29.7</c:v>
                </c:pt>
                <c:pt idx="298">
                  <c:v>29.8</c:v>
                </c:pt>
                <c:pt idx="299">
                  <c:v>29.9</c:v>
                </c:pt>
                <c:pt idx="300">
                  <c:v>30</c:v>
                </c:pt>
                <c:pt idx="301">
                  <c:v>30.1</c:v>
                </c:pt>
                <c:pt idx="302">
                  <c:v>30.2</c:v>
                </c:pt>
                <c:pt idx="303">
                  <c:v>30.3</c:v>
                </c:pt>
                <c:pt idx="304">
                  <c:v>30.4</c:v>
                </c:pt>
                <c:pt idx="305">
                  <c:v>30.5</c:v>
                </c:pt>
                <c:pt idx="306">
                  <c:v>30.6</c:v>
                </c:pt>
                <c:pt idx="307">
                  <c:v>30.7</c:v>
                </c:pt>
                <c:pt idx="308">
                  <c:v>30.8</c:v>
                </c:pt>
                <c:pt idx="309">
                  <c:v>30.9</c:v>
                </c:pt>
                <c:pt idx="310">
                  <c:v>31</c:v>
                </c:pt>
                <c:pt idx="311">
                  <c:v>31.1</c:v>
                </c:pt>
                <c:pt idx="312">
                  <c:v>31.2</c:v>
                </c:pt>
                <c:pt idx="313">
                  <c:v>31.3</c:v>
                </c:pt>
                <c:pt idx="314">
                  <c:v>31.4</c:v>
                </c:pt>
                <c:pt idx="315">
                  <c:v>31.5</c:v>
                </c:pt>
                <c:pt idx="316">
                  <c:v>31.6</c:v>
                </c:pt>
                <c:pt idx="317">
                  <c:v>31.7</c:v>
                </c:pt>
                <c:pt idx="318">
                  <c:v>31.8</c:v>
                </c:pt>
                <c:pt idx="319">
                  <c:v>31.9</c:v>
                </c:pt>
                <c:pt idx="320">
                  <c:v>32</c:v>
                </c:pt>
                <c:pt idx="321">
                  <c:v>32.1</c:v>
                </c:pt>
                <c:pt idx="322">
                  <c:v>32.200000000000003</c:v>
                </c:pt>
                <c:pt idx="323">
                  <c:v>32.299999999999997</c:v>
                </c:pt>
                <c:pt idx="324">
                  <c:v>32.4</c:v>
                </c:pt>
                <c:pt idx="325">
                  <c:v>32.5</c:v>
                </c:pt>
                <c:pt idx="326">
                  <c:v>32.6</c:v>
                </c:pt>
                <c:pt idx="327">
                  <c:v>32.700000000000003</c:v>
                </c:pt>
                <c:pt idx="328">
                  <c:v>32.799999999999997</c:v>
                </c:pt>
                <c:pt idx="329">
                  <c:v>32.9</c:v>
                </c:pt>
                <c:pt idx="330">
                  <c:v>33</c:v>
                </c:pt>
                <c:pt idx="331">
                  <c:v>33.1</c:v>
                </c:pt>
                <c:pt idx="332">
                  <c:v>33.200000000000003</c:v>
                </c:pt>
                <c:pt idx="333">
                  <c:v>33.299999999999997</c:v>
                </c:pt>
                <c:pt idx="334">
                  <c:v>33.4</c:v>
                </c:pt>
                <c:pt idx="335">
                  <c:v>33.5</c:v>
                </c:pt>
                <c:pt idx="336">
                  <c:v>33.6</c:v>
                </c:pt>
                <c:pt idx="337">
                  <c:v>33.700000000000003</c:v>
                </c:pt>
                <c:pt idx="338">
                  <c:v>33.799999999999997</c:v>
                </c:pt>
                <c:pt idx="339">
                  <c:v>33.9</c:v>
                </c:pt>
                <c:pt idx="340">
                  <c:v>34</c:v>
                </c:pt>
                <c:pt idx="341">
                  <c:v>34.1</c:v>
                </c:pt>
                <c:pt idx="342">
                  <c:v>34.200000000000003</c:v>
                </c:pt>
                <c:pt idx="343">
                  <c:v>34.299999999999997</c:v>
                </c:pt>
                <c:pt idx="344">
                  <c:v>34.4</c:v>
                </c:pt>
                <c:pt idx="345">
                  <c:v>34.5</c:v>
                </c:pt>
                <c:pt idx="346">
                  <c:v>34.6</c:v>
                </c:pt>
                <c:pt idx="347">
                  <c:v>34.700000000000003</c:v>
                </c:pt>
                <c:pt idx="348">
                  <c:v>34.799999999999997</c:v>
                </c:pt>
                <c:pt idx="349">
                  <c:v>34.9</c:v>
                </c:pt>
                <c:pt idx="350">
                  <c:v>35</c:v>
                </c:pt>
                <c:pt idx="351">
                  <c:v>35.1</c:v>
                </c:pt>
                <c:pt idx="352">
                  <c:v>35.200000000000003</c:v>
                </c:pt>
                <c:pt idx="353">
                  <c:v>35.299999999999997</c:v>
                </c:pt>
                <c:pt idx="354">
                  <c:v>35.4</c:v>
                </c:pt>
                <c:pt idx="355">
                  <c:v>35.5</c:v>
                </c:pt>
                <c:pt idx="356">
                  <c:v>35.6</c:v>
                </c:pt>
                <c:pt idx="357">
                  <c:v>35.700000000000003</c:v>
                </c:pt>
                <c:pt idx="358">
                  <c:v>35.799999999999997</c:v>
                </c:pt>
                <c:pt idx="359">
                  <c:v>35.9</c:v>
                </c:pt>
                <c:pt idx="360">
                  <c:v>36</c:v>
                </c:pt>
              </c:numCache>
            </c:numRef>
          </c:cat>
          <c:val>
            <c:numRef>
              <c:f>Table!$M$2:$M$362</c:f>
              <c:numCache>
                <c:formatCode>General</c:formatCode>
                <c:ptCount val="361"/>
                <c:pt idx="0">
                  <c:v>4.4464883080000002</c:v>
                </c:pt>
                <c:pt idx="1">
                  <c:v>4.5637156428000001</c:v>
                </c:pt>
                <c:pt idx="2">
                  <c:v>4.6809429776</c:v>
                </c:pt>
                <c:pt idx="3">
                  <c:v>4.7981703123999999</c:v>
                </c:pt>
                <c:pt idx="4">
                  <c:v>4.9153976471999998</c:v>
                </c:pt>
                <c:pt idx="5">
                  <c:v>5.0326249819999997</c:v>
                </c:pt>
                <c:pt idx="6">
                  <c:v>5.1415553941000001</c:v>
                </c:pt>
                <c:pt idx="7">
                  <c:v>5.2504858062000004</c:v>
                </c:pt>
                <c:pt idx="8">
                  <c:v>5.3594162183000007</c:v>
                </c:pt>
                <c:pt idx="9">
                  <c:v>5.468346630400001</c:v>
                </c:pt>
                <c:pt idx="10">
                  <c:v>5.5772770425000004</c:v>
                </c:pt>
                <c:pt idx="11">
                  <c:v>5.6862074546000008</c:v>
                </c:pt>
                <c:pt idx="12">
                  <c:v>5.7951378667000002</c:v>
                </c:pt>
                <c:pt idx="13">
                  <c:v>5.9040682788000014</c:v>
                </c:pt>
                <c:pt idx="14">
                  <c:v>6.0129986909000017</c:v>
                </c:pt>
                <c:pt idx="15">
                  <c:v>6.121918</c:v>
                </c:pt>
                <c:pt idx="16">
                  <c:v>6.2203092058999996</c:v>
                </c:pt>
                <c:pt idx="17">
                  <c:v>6.3187040000000003</c:v>
                </c:pt>
                <c:pt idx="18">
                  <c:v>6.4172079999999996</c:v>
                </c:pt>
                <c:pt idx="19">
                  <c:v>6.5156010000000002</c:v>
                </c:pt>
                <c:pt idx="20">
                  <c:v>6.6140129999999999</c:v>
                </c:pt>
                <c:pt idx="21">
                  <c:v>6.7125209999999997</c:v>
                </c:pt>
                <c:pt idx="22">
                  <c:v>6.8109190000000002</c:v>
                </c:pt>
                <c:pt idx="23">
                  <c:v>6.9093010000000001</c:v>
                </c:pt>
                <c:pt idx="24">
                  <c:v>7.0078040000000001</c:v>
                </c:pt>
                <c:pt idx="25">
                  <c:v>7.1062501320000004</c:v>
                </c:pt>
                <c:pt idx="26">
                  <c:v>7.1950010000000004</c:v>
                </c:pt>
                <c:pt idx="27">
                  <c:v>7.2837757154</c:v>
                </c:pt>
                <c:pt idx="28">
                  <c:v>7.3725385070999998</c:v>
                </c:pt>
                <c:pt idx="29">
                  <c:v>7.4613012987999996</c:v>
                </c:pt>
                <c:pt idx="30">
                  <c:v>7.5500640905000003</c:v>
                </c:pt>
                <c:pt idx="31">
                  <c:v>7.6388268822000001</c:v>
                </c:pt>
                <c:pt idx="32">
                  <c:v>7.7275896738999998</c:v>
                </c:pt>
                <c:pt idx="33">
                  <c:v>7.8163524655999996</c:v>
                </c:pt>
                <c:pt idx="34">
                  <c:v>7.9051152572999994</c:v>
                </c:pt>
                <c:pt idx="35">
                  <c:v>7.9938780490000001</c:v>
                </c:pt>
                <c:pt idx="36">
                  <c:v>8.0738346104000005</c:v>
                </c:pt>
                <c:pt idx="37">
                  <c:v>8.1537911718</c:v>
                </c:pt>
                <c:pt idx="38">
                  <c:v>8.2337477331999995</c:v>
                </c:pt>
                <c:pt idx="39">
                  <c:v>8.313704294599999</c:v>
                </c:pt>
                <c:pt idx="40">
                  <c:v>8.3936608560000003</c:v>
                </c:pt>
                <c:pt idx="41">
                  <c:v>8.4736174173999999</c:v>
                </c:pt>
                <c:pt idx="42">
                  <c:v>8.5535739787999994</c:v>
                </c:pt>
                <c:pt idx="43">
                  <c:v>8.6335305401999989</c:v>
                </c:pt>
                <c:pt idx="44">
                  <c:v>8.7134871015999984</c:v>
                </c:pt>
                <c:pt idx="45">
                  <c:v>8.7934436629999997</c:v>
                </c:pt>
                <c:pt idx="46">
                  <c:v>8.8654299526999996</c:v>
                </c:pt>
                <c:pt idx="47">
                  <c:v>8.9374162423999994</c:v>
                </c:pt>
                <c:pt idx="48">
                  <c:v>9.0094025320999993</c:v>
                </c:pt>
                <c:pt idx="49">
                  <c:v>9.0813888217999992</c:v>
                </c:pt>
                <c:pt idx="50">
                  <c:v>9.1533751115000008</c:v>
                </c:pt>
                <c:pt idx="51">
                  <c:v>9.2253614012000007</c:v>
                </c:pt>
                <c:pt idx="52">
                  <c:v>9.2973476909000006</c:v>
                </c:pt>
                <c:pt idx="53">
                  <c:v>9.3693339806000004</c:v>
                </c:pt>
                <c:pt idx="54">
                  <c:v>9.4413202703000003</c:v>
                </c:pt>
                <c:pt idx="55">
                  <c:v>9.5133065600000002</c:v>
                </c:pt>
                <c:pt idx="56">
                  <c:v>9.5781109230000006</c:v>
                </c:pt>
                <c:pt idx="57">
                  <c:v>9.6429152860000009</c:v>
                </c:pt>
                <c:pt idx="58">
                  <c:v>9.7077196490000013</c:v>
                </c:pt>
                <c:pt idx="59">
                  <c:v>9.7725240120000016</c:v>
                </c:pt>
                <c:pt idx="60">
                  <c:v>9.8373283750000002</c:v>
                </c:pt>
                <c:pt idx="61">
                  <c:v>9.9021327380000006</c:v>
                </c:pt>
                <c:pt idx="62">
                  <c:v>9.966937101000001</c:v>
                </c:pt>
                <c:pt idx="63">
                  <c:v>10.031741464000001</c:v>
                </c:pt>
                <c:pt idx="64">
                  <c:v>10.096545827000002</c:v>
                </c:pt>
                <c:pt idx="65">
                  <c:v>10.16135019</c:v>
                </c:pt>
                <c:pt idx="66">
                  <c:v>10.219707547000001</c:v>
                </c:pt>
                <c:pt idx="67">
                  <c:v>10.278064904000001</c:v>
                </c:pt>
                <c:pt idx="68">
                  <c:v>10.336422261000001</c:v>
                </c:pt>
                <c:pt idx="69">
                  <c:v>10.394779618000001</c:v>
                </c:pt>
                <c:pt idx="70">
                  <c:v>10.453136975</c:v>
                </c:pt>
                <c:pt idx="71">
                  <c:v>10.511494332</c:v>
                </c:pt>
                <c:pt idx="72">
                  <c:v>10.569851689</c:v>
                </c:pt>
                <c:pt idx="73">
                  <c:v>10.628209046</c:v>
                </c:pt>
                <c:pt idx="74">
                  <c:v>10.686566403</c:v>
                </c:pt>
                <c:pt idx="75">
                  <c:v>10.744923760000001</c:v>
                </c:pt>
                <c:pt idx="76">
                  <c:v>10.797515227</c:v>
                </c:pt>
                <c:pt idx="77">
                  <c:v>10.850106693999999</c:v>
                </c:pt>
                <c:pt idx="78">
                  <c:v>10.902698160999998</c:v>
                </c:pt>
                <c:pt idx="79">
                  <c:v>10.955289627999997</c:v>
                </c:pt>
                <c:pt idx="80">
                  <c:v>11.007881095</c:v>
                </c:pt>
                <c:pt idx="81">
                  <c:v>11.060472561999999</c:v>
                </c:pt>
                <c:pt idx="82">
                  <c:v>11.113064028999998</c:v>
                </c:pt>
                <c:pt idx="83">
                  <c:v>11.165655495999998</c:v>
                </c:pt>
                <c:pt idx="84">
                  <c:v>11.218246962999997</c:v>
                </c:pt>
                <c:pt idx="85">
                  <c:v>11.27083843</c:v>
                </c:pt>
                <c:pt idx="86">
                  <c:v>11.318293052</c:v>
                </c:pt>
                <c:pt idx="87">
                  <c:v>11.365747674</c:v>
                </c:pt>
                <c:pt idx="88">
                  <c:v>11.413202296</c:v>
                </c:pt>
                <c:pt idx="89">
                  <c:v>11.460656918</c:v>
                </c:pt>
                <c:pt idx="90">
                  <c:v>11.50811154</c:v>
                </c:pt>
                <c:pt idx="91">
                  <c:v>11.555566162</c:v>
                </c:pt>
                <c:pt idx="92">
                  <c:v>11.603020784</c:v>
                </c:pt>
                <c:pt idx="93">
                  <c:v>11.650475406</c:v>
                </c:pt>
                <c:pt idx="94">
                  <c:v>11.697930028</c:v>
                </c:pt>
                <c:pt idx="95">
                  <c:v>11.74538465</c:v>
                </c:pt>
                <c:pt idx="96">
                  <c:v>11.788281914000001</c:v>
                </c:pt>
                <c:pt idx="97">
                  <c:v>11.831179178000001</c:v>
                </c:pt>
                <c:pt idx="98">
                  <c:v>11.874076442000002</c:v>
                </c:pt>
                <c:pt idx="99">
                  <c:v>11.916973706000002</c:v>
                </c:pt>
                <c:pt idx="100">
                  <c:v>11.959870970000001</c:v>
                </c:pt>
                <c:pt idx="101">
                  <c:v>12.002768234000001</c:v>
                </c:pt>
                <c:pt idx="102">
                  <c:v>12.045665498000002</c:v>
                </c:pt>
                <c:pt idx="103">
                  <c:v>12.088562762000002</c:v>
                </c:pt>
                <c:pt idx="104">
                  <c:v>12.131460026000003</c:v>
                </c:pt>
                <c:pt idx="105">
                  <c:v>12.17435729</c:v>
                </c:pt>
                <c:pt idx="106">
                  <c:v>12.213229907999999</c:v>
                </c:pt>
                <c:pt idx="107">
                  <c:v>12.252102525999998</c:v>
                </c:pt>
                <c:pt idx="108">
                  <c:v>12.290975143999997</c:v>
                </c:pt>
                <c:pt idx="109">
                  <c:v>12.329847761999996</c:v>
                </c:pt>
                <c:pt idx="110">
                  <c:v>12.368720379999999</c:v>
                </c:pt>
                <c:pt idx="111">
                  <c:v>12.407592998</c:v>
                </c:pt>
                <c:pt idx="112">
                  <c:v>12.446465616000001</c:v>
                </c:pt>
                <c:pt idx="113">
                  <c:v>12.485338234000002</c:v>
                </c:pt>
                <c:pt idx="114">
                  <c:v>12.524210852000003</c:v>
                </c:pt>
                <c:pt idx="115">
                  <c:v>12.56308347</c:v>
                </c:pt>
                <c:pt idx="116">
                  <c:v>12.598420166</c:v>
                </c:pt>
                <c:pt idx="117">
                  <c:v>12.633756862</c:v>
                </c:pt>
                <c:pt idx="118">
                  <c:v>12.669093558</c:v>
                </c:pt>
                <c:pt idx="119">
                  <c:v>12.704430254</c:v>
                </c:pt>
                <c:pt idx="120">
                  <c:v>12.73976695</c:v>
                </c:pt>
                <c:pt idx="121">
                  <c:v>12.775103646</c:v>
                </c:pt>
                <c:pt idx="122">
                  <c:v>12.810440342</c:v>
                </c:pt>
                <c:pt idx="123">
                  <c:v>12.845777038</c:v>
                </c:pt>
                <c:pt idx="124">
                  <c:v>12.881113733999999</c:v>
                </c:pt>
                <c:pt idx="125">
                  <c:v>12.916450429999999</c:v>
                </c:pt>
                <c:pt idx="126">
                  <c:v>12.948698725</c:v>
                </c:pt>
                <c:pt idx="127">
                  <c:v>12.98094702</c:v>
                </c:pt>
                <c:pt idx="128">
                  <c:v>13.013195315000001</c:v>
                </c:pt>
                <c:pt idx="129">
                  <c:v>13.045443610000001</c:v>
                </c:pt>
                <c:pt idx="130">
                  <c:v>13.077691905</c:v>
                </c:pt>
                <c:pt idx="131">
                  <c:v>13.1099402</c:v>
                </c:pt>
                <c:pt idx="132">
                  <c:v>13.142188495000001</c:v>
                </c:pt>
                <c:pt idx="133">
                  <c:v>13.174436790000001</c:v>
                </c:pt>
                <c:pt idx="134">
                  <c:v>13.206685085000002</c:v>
                </c:pt>
                <c:pt idx="135">
                  <c:v>13.238933380000001</c:v>
                </c:pt>
                <c:pt idx="136">
                  <c:v>13.268502213000001</c:v>
                </c:pt>
                <c:pt idx="137">
                  <c:v>13.298071046000002</c:v>
                </c:pt>
                <c:pt idx="138">
                  <c:v>13.327639879000003</c:v>
                </c:pt>
                <c:pt idx="139">
                  <c:v>13.357208712000004</c:v>
                </c:pt>
                <c:pt idx="140">
                  <c:v>13.386777545000001</c:v>
                </c:pt>
                <c:pt idx="141">
                  <c:v>13.416346378</c:v>
                </c:pt>
                <c:pt idx="142">
                  <c:v>13.445915210999999</c:v>
                </c:pt>
                <c:pt idx="143">
                  <c:v>13.475484043999998</c:v>
                </c:pt>
                <c:pt idx="144">
                  <c:v>13.505052876999997</c:v>
                </c:pt>
                <c:pt idx="145">
                  <c:v>13.53462171</c:v>
                </c:pt>
                <c:pt idx="146">
                  <c:v>13.56188397</c:v>
                </c:pt>
                <c:pt idx="147">
                  <c:v>13.589146230000001</c:v>
                </c:pt>
                <c:pt idx="148">
                  <c:v>13.616408490000001</c:v>
                </c:pt>
                <c:pt idx="149">
                  <c:v>13.643670750000002</c:v>
                </c:pt>
                <c:pt idx="150">
                  <c:v>13.670933009999999</c:v>
                </c:pt>
                <c:pt idx="151">
                  <c:v>13.698195269999999</c:v>
                </c:pt>
                <c:pt idx="152">
                  <c:v>13.72545753</c:v>
                </c:pt>
                <c:pt idx="153">
                  <c:v>13.75271979</c:v>
                </c:pt>
                <c:pt idx="154">
                  <c:v>13.779982050000001</c:v>
                </c:pt>
                <c:pt idx="155">
                  <c:v>13.80724431</c:v>
                </c:pt>
                <c:pt idx="156">
                  <c:v>13.832539229</c:v>
                </c:pt>
                <c:pt idx="157">
                  <c:v>13.857834148</c:v>
                </c:pt>
                <c:pt idx="158">
                  <c:v>13.883129067</c:v>
                </c:pt>
                <c:pt idx="159">
                  <c:v>13.908423986000001</c:v>
                </c:pt>
                <c:pt idx="160">
                  <c:v>13.933718904999999</c:v>
                </c:pt>
                <c:pt idx="161">
                  <c:v>13.959013823999999</c:v>
                </c:pt>
                <c:pt idx="162">
                  <c:v>13.984308743</c:v>
                </c:pt>
                <c:pt idx="163">
                  <c:v>14.009603662</c:v>
                </c:pt>
                <c:pt idx="164">
                  <c:v>14.034898581</c:v>
                </c:pt>
                <c:pt idx="165">
                  <c:v>14.0601935</c:v>
                </c:pt>
                <c:pt idx="166">
                  <c:v>14.083828924000001</c:v>
                </c:pt>
                <c:pt idx="167">
                  <c:v>14.107464348000001</c:v>
                </c:pt>
                <c:pt idx="168">
                  <c:v>14.131099772000001</c:v>
                </c:pt>
                <c:pt idx="169">
                  <c:v>14.154735196000001</c:v>
                </c:pt>
                <c:pt idx="170">
                  <c:v>14.178370619999999</c:v>
                </c:pt>
                <c:pt idx="171">
                  <c:v>14.202006043999999</c:v>
                </c:pt>
                <c:pt idx="172">
                  <c:v>14.225641467999999</c:v>
                </c:pt>
                <c:pt idx="173">
                  <c:v>14.249276891999999</c:v>
                </c:pt>
                <c:pt idx="174">
                  <c:v>14.272912315999999</c:v>
                </c:pt>
                <c:pt idx="175">
                  <c:v>14.296547739999999</c:v>
                </c:pt>
                <c:pt idx="176">
                  <c:v>14.318802263999999</c:v>
                </c:pt>
                <c:pt idx="177">
                  <c:v>14.341056787999998</c:v>
                </c:pt>
                <c:pt idx="178">
                  <c:v>14.363311311999997</c:v>
                </c:pt>
                <c:pt idx="179">
                  <c:v>14.385565835999996</c:v>
                </c:pt>
                <c:pt idx="180">
                  <c:v>14.407820359999999</c:v>
                </c:pt>
                <c:pt idx="181">
                  <c:v>14.430074884</c:v>
                </c:pt>
                <c:pt idx="182">
                  <c:v>14.452329408000001</c:v>
                </c:pt>
                <c:pt idx="183">
                  <c:v>14.474583932000002</c:v>
                </c:pt>
                <c:pt idx="184">
                  <c:v>14.496838456000003</c:v>
                </c:pt>
                <c:pt idx="185">
                  <c:v>14.51909298</c:v>
                </c:pt>
                <c:pt idx="186">
                  <c:v>14.540217994000001</c:v>
                </c:pt>
                <c:pt idx="187">
                  <c:v>14.561343008000001</c:v>
                </c:pt>
                <c:pt idx="188">
                  <c:v>14.582468022000002</c:v>
                </c:pt>
                <c:pt idx="189">
                  <c:v>14.603593036000003</c:v>
                </c:pt>
                <c:pt idx="190">
                  <c:v>14.62471805</c:v>
                </c:pt>
                <c:pt idx="191">
                  <c:v>14.645843064000001</c:v>
                </c:pt>
                <c:pt idx="192">
                  <c:v>14.666968078000002</c:v>
                </c:pt>
                <c:pt idx="193">
                  <c:v>14.688093092000003</c:v>
                </c:pt>
                <c:pt idx="194">
                  <c:v>14.709218106000003</c:v>
                </c:pt>
                <c:pt idx="195">
                  <c:v>14.730343120000001</c:v>
                </c:pt>
                <c:pt idx="196">
                  <c:v>14.750564686000001</c:v>
                </c:pt>
                <c:pt idx="197">
                  <c:v>14.770786252000001</c:v>
                </c:pt>
                <c:pt idx="198">
                  <c:v>14.791007818000001</c:v>
                </c:pt>
                <c:pt idx="199">
                  <c:v>14.811229384000001</c:v>
                </c:pt>
                <c:pt idx="200">
                  <c:v>14.831450950000001</c:v>
                </c:pt>
                <c:pt idx="201">
                  <c:v>14.851672516000001</c:v>
                </c:pt>
                <c:pt idx="202">
                  <c:v>14.871894082000001</c:v>
                </c:pt>
                <c:pt idx="203">
                  <c:v>14.892115648000001</c:v>
                </c:pt>
                <c:pt idx="204">
                  <c:v>14.912337214000001</c:v>
                </c:pt>
                <c:pt idx="205">
                  <c:v>14.932558780000001</c:v>
                </c:pt>
                <c:pt idx="206">
                  <c:v>14.952079444000001</c:v>
                </c:pt>
                <c:pt idx="207">
                  <c:v>14.971600108000001</c:v>
                </c:pt>
                <c:pt idx="208">
                  <c:v>14.991120772</c:v>
                </c:pt>
                <c:pt idx="209">
                  <c:v>15.010641436</c:v>
                </c:pt>
                <c:pt idx="210">
                  <c:v>15.0301621</c:v>
                </c:pt>
                <c:pt idx="211">
                  <c:v>15.049682764</c:v>
                </c:pt>
                <c:pt idx="212">
                  <c:v>15.069203428</c:v>
                </c:pt>
                <c:pt idx="213">
                  <c:v>15.088724092</c:v>
                </c:pt>
                <c:pt idx="214">
                  <c:v>15.108244755999999</c:v>
                </c:pt>
                <c:pt idx="215">
                  <c:v>15.127765419999999</c:v>
                </c:pt>
                <c:pt idx="216">
                  <c:v>15.146765901</c:v>
                </c:pt>
                <c:pt idx="217">
                  <c:v>15.165766382000001</c:v>
                </c:pt>
                <c:pt idx="218">
                  <c:v>15.184766863000002</c:v>
                </c:pt>
                <c:pt idx="219">
                  <c:v>15.203767344000003</c:v>
                </c:pt>
                <c:pt idx="220">
                  <c:v>15.222767825</c:v>
                </c:pt>
                <c:pt idx="221">
                  <c:v>15.241768306000001</c:v>
                </c:pt>
                <c:pt idx="222">
                  <c:v>15.260768787000002</c:v>
                </c:pt>
                <c:pt idx="223">
                  <c:v>15.279769268000003</c:v>
                </c:pt>
                <c:pt idx="224">
                  <c:v>15.298769749000003</c:v>
                </c:pt>
                <c:pt idx="225">
                  <c:v>15.317770230000001</c:v>
                </c:pt>
                <c:pt idx="226">
                  <c:v>15.336411010000001</c:v>
                </c:pt>
                <c:pt idx="227">
                  <c:v>15.355051790000001</c:v>
                </c:pt>
                <c:pt idx="228">
                  <c:v>15.373692570000001</c:v>
                </c:pt>
                <c:pt idx="229">
                  <c:v>15.392333350000001</c:v>
                </c:pt>
                <c:pt idx="230">
                  <c:v>15.41097413</c:v>
                </c:pt>
                <c:pt idx="231">
                  <c:v>15.42961491</c:v>
                </c:pt>
                <c:pt idx="232">
                  <c:v>15.44825569</c:v>
                </c:pt>
                <c:pt idx="233">
                  <c:v>15.46689647</c:v>
                </c:pt>
                <c:pt idx="234">
                  <c:v>15.48553725</c:v>
                </c:pt>
                <c:pt idx="235">
                  <c:v>15.50417803</c:v>
                </c:pt>
                <c:pt idx="236">
                  <c:v>15.522600858000001</c:v>
                </c:pt>
                <c:pt idx="237">
                  <c:v>15.541023686000001</c:v>
                </c:pt>
                <c:pt idx="238">
                  <c:v>15.559446514000001</c:v>
                </c:pt>
                <c:pt idx="239">
                  <c:v>15.577869342000001</c:v>
                </c:pt>
                <c:pt idx="240">
                  <c:v>15.59629217</c:v>
                </c:pt>
                <c:pt idx="241">
                  <c:v>15.614714998</c:v>
                </c:pt>
                <c:pt idx="242">
                  <c:v>15.633137826</c:v>
                </c:pt>
                <c:pt idx="243">
                  <c:v>15.651560654000001</c:v>
                </c:pt>
                <c:pt idx="244">
                  <c:v>15.669983482000001</c:v>
                </c:pt>
                <c:pt idx="245">
                  <c:v>15.68840631</c:v>
                </c:pt>
                <c:pt idx="246">
                  <c:v>15.70673562</c:v>
                </c:pt>
                <c:pt idx="247">
                  <c:v>15.72506493</c:v>
                </c:pt>
                <c:pt idx="248">
                  <c:v>15.743394240000001</c:v>
                </c:pt>
                <c:pt idx="249">
                  <c:v>15.761723550000001</c:v>
                </c:pt>
                <c:pt idx="250">
                  <c:v>15.78005286</c:v>
                </c:pt>
                <c:pt idx="251">
                  <c:v>15.79838217</c:v>
                </c:pt>
                <c:pt idx="252">
                  <c:v>15.81671148</c:v>
                </c:pt>
                <c:pt idx="253">
                  <c:v>15.835040790000001</c:v>
                </c:pt>
                <c:pt idx="254">
                  <c:v>15.853370100000001</c:v>
                </c:pt>
                <c:pt idx="255">
                  <c:v>15.87169941</c:v>
                </c:pt>
                <c:pt idx="256">
                  <c:v>15.890043657</c:v>
                </c:pt>
                <c:pt idx="257">
                  <c:v>15.908387904</c:v>
                </c:pt>
                <c:pt idx="258">
                  <c:v>15.926732151</c:v>
                </c:pt>
                <c:pt idx="259">
                  <c:v>15.945076397999999</c:v>
                </c:pt>
                <c:pt idx="260">
                  <c:v>15.963420644999999</c:v>
                </c:pt>
                <c:pt idx="261">
                  <c:v>15.981764891999999</c:v>
                </c:pt>
                <c:pt idx="262">
                  <c:v>16.000109138999999</c:v>
                </c:pt>
                <c:pt idx="263">
                  <c:v>16.018453386000001</c:v>
                </c:pt>
                <c:pt idx="264">
                  <c:v>16.036797633000003</c:v>
                </c:pt>
                <c:pt idx="265">
                  <c:v>16.055141880000001</c:v>
                </c:pt>
                <c:pt idx="266">
                  <c:v>16.073594805999999</c:v>
                </c:pt>
                <c:pt idx="267">
                  <c:v>16.092047731999997</c:v>
                </c:pt>
                <c:pt idx="268">
                  <c:v>16.110500657999996</c:v>
                </c:pt>
                <c:pt idx="269">
                  <c:v>16.128953583999994</c:v>
                </c:pt>
                <c:pt idx="270">
                  <c:v>16.14740651</c:v>
                </c:pt>
                <c:pt idx="271">
                  <c:v>16.165859435999998</c:v>
                </c:pt>
                <c:pt idx="272">
                  <c:v>16.184312361999996</c:v>
                </c:pt>
                <c:pt idx="273">
                  <c:v>16.202765287999995</c:v>
                </c:pt>
                <c:pt idx="274">
                  <c:v>16.221218213999993</c:v>
                </c:pt>
                <c:pt idx="275">
                  <c:v>16.239671139999999</c:v>
                </c:pt>
                <c:pt idx="276">
                  <c:v>16.258312983</c:v>
                </c:pt>
                <c:pt idx="277">
                  <c:v>16.276954826000001</c:v>
                </c:pt>
                <c:pt idx="278">
                  <c:v>16.295596669000002</c:v>
                </c:pt>
                <c:pt idx="279">
                  <c:v>16.314238512000003</c:v>
                </c:pt>
                <c:pt idx="280">
                  <c:v>16.332880355</c:v>
                </c:pt>
                <c:pt idx="281">
                  <c:v>16.351522198000001</c:v>
                </c:pt>
                <c:pt idx="282">
                  <c:v>16.370164041000002</c:v>
                </c:pt>
                <c:pt idx="283">
                  <c:v>16.388805884000003</c:v>
                </c:pt>
                <c:pt idx="284">
                  <c:v>16.407447727000005</c:v>
                </c:pt>
                <c:pt idx="285">
                  <c:v>16.426089569999998</c:v>
                </c:pt>
                <c:pt idx="286">
                  <c:v>16.444988196999997</c:v>
                </c:pt>
                <c:pt idx="287">
                  <c:v>16.463886823999996</c:v>
                </c:pt>
                <c:pt idx="288">
                  <c:v>16.482785450999994</c:v>
                </c:pt>
                <c:pt idx="289">
                  <c:v>16.501684077999993</c:v>
                </c:pt>
                <c:pt idx="290">
                  <c:v>16.520582704999999</c:v>
                </c:pt>
                <c:pt idx="291">
                  <c:v>16.539481331999998</c:v>
                </c:pt>
                <c:pt idx="292">
                  <c:v>16.558379958999996</c:v>
                </c:pt>
                <c:pt idx="293">
                  <c:v>16.577278585999995</c:v>
                </c:pt>
                <c:pt idx="294">
                  <c:v>16.596177212999994</c:v>
                </c:pt>
                <c:pt idx="295">
                  <c:v>16.615075839999999</c:v>
                </c:pt>
                <c:pt idx="296">
                  <c:v>16.634287837999999</c:v>
                </c:pt>
                <c:pt idx="297">
                  <c:v>16.653499835999998</c:v>
                </c:pt>
                <c:pt idx="298">
                  <c:v>16.672711833999998</c:v>
                </c:pt>
                <c:pt idx="299">
                  <c:v>16.691923831999997</c:v>
                </c:pt>
                <c:pt idx="300">
                  <c:v>16.71113583</c:v>
                </c:pt>
                <c:pt idx="301">
                  <c:v>16.730347827999999</c:v>
                </c:pt>
                <c:pt idx="302">
                  <c:v>16.749559825999999</c:v>
                </c:pt>
                <c:pt idx="303">
                  <c:v>16.768771823999998</c:v>
                </c:pt>
                <c:pt idx="304">
                  <c:v>16.787983821999998</c:v>
                </c:pt>
                <c:pt idx="305">
                  <c:v>16.80719582</c:v>
                </c:pt>
                <c:pt idx="306">
                  <c:v>16.826767623999999</c:v>
                </c:pt>
                <c:pt idx="307">
                  <c:v>16.846339427999997</c:v>
                </c:pt>
                <c:pt idx="308">
                  <c:v>16.865911231999995</c:v>
                </c:pt>
                <c:pt idx="309">
                  <c:v>16.885483035999993</c:v>
                </c:pt>
                <c:pt idx="310">
                  <c:v>16.905054839999998</c:v>
                </c:pt>
                <c:pt idx="311">
                  <c:v>16.924626644</c:v>
                </c:pt>
                <c:pt idx="312">
                  <c:v>16.944198448000002</c:v>
                </c:pt>
                <c:pt idx="313">
                  <c:v>16.963770252000003</c:v>
                </c:pt>
                <c:pt idx="314">
                  <c:v>16.983342056000005</c:v>
                </c:pt>
                <c:pt idx="315">
                  <c:v>17.00291386</c:v>
                </c:pt>
                <c:pt idx="316">
                  <c:v>17.022882314</c:v>
                </c:pt>
                <c:pt idx="317">
                  <c:v>17.042850768000001</c:v>
                </c:pt>
                <c:pt idx="318">
                  <c:v>17.062819222000002</c:v>
                </c:pt>
                <c:pt idx="319">
                  <c:v>17.082787676000002</c:v>
                </c:pt>
                <c:pt idx="320">
                  <c:v>17.10275613</c:v>
                </c:pt>
                <c:pt idx="321">
                  <c:v>17.122724584</c:v>
                </c:pt>
                <c:pt idx="322">
                  <c:v>17.142693038000001</c:v>
                </c:pt>
                <c:pt idx="323">
                  <c:v>17.162661492000002</c:v>
                </c:pt>
                <c:pt idx="324">
                  <c:v>17.182629946000002</c:v>
                </c:pt>
                <c:pt idx="325">
                  <c:v>17.202598399999999</c:v>
                </c:pt>
                <c:pt idx="326">
                  <c:v>17.222992394999999</c:v>
                </c:pt>
                <c:pt idx="327">
                  <c:v>17.243386389999998</c:v>
                </c:pt>
                <c:pt idx="328">
                  <c:v>17.263780384999997</c:v>
                </c:pt>
                <c:pt idx="329">
                  <c:v>17.284174379999996</c:v>
                </c:pt>
                <c:pt idx="330">
                  <c:v>17.304568375000002</c:v>
                </c:pt>
                <c:pt idx="331">
                  <c:v>17.324962370000001</c:v>
                </c:pt>
                <c:pt idx="332">
                  <c:v>17.345356365000001</c:v>
                </c:pt>
                <c:pt idx="333">
                  <c:v>17.36575036</c:v>
                </c:pt>
                <c:pt idx="334">
                  <c:v>17.386144354999999</c:v>
                </c:pt>
                <c:pt idx="335">
                  <c:v>17.406538350000002</c:v>
                </c:pt>
                <c:pt idx="336">
                  <c:v>17.427379213000002</c:v>
                </c:pt>
                <c:pt idx="337">
                  <c:v>17.448220076000002</c:v>
                </c:pt>
                <c:pt idx="338">
                  <c:v>17.469060939000002</c:v>
                </c:pt>
                <c:pt idx="339">
                  <c:v>17.489901802000002</c:v>
                </c:pt>
                <c:pt idx="340">
                  <c:v>17.510742665000002</c:v>
                </c:pt>
                <c:pt idx="341">
                  <c:v>17.531583528000002</c:v>
                </c:pt>
                <c:pt idx="342">
                  <c:v>17.552424391000002</c:v>
                </c:pt>
                <c:pt idx="343">
                  <c:v>17.573265254000002</c:v>
                </c:pt>
                <c:pt idx="344">
                  <c:v>17.594106117000003</c:v>
                </c:pt>
                <c:pt idx="345">
                  <c:v>17.614946979999999</c:v>
                </c:pt>
                <c:pt idx="346">
                  <c:v>17.636249451999998</c:v>
                </c:pt>
                <c:pt idx="347">
                  <c:v>17.657551923999996</c:v>
                </c:pt>
                <c:pt idx="348">
                  <c:v>17.678854395999995</c:v>
                </c:pt>
                <c:pt idx="349">
                  <c:v>17.700156867999993</c:v>
                </c:pt>
                <c:pt idx="350">
                  <c:v>17.721459339999999</c:v>
                </c:pt>
                <c:pt idx="351">
                  <c:v>17.742761811999998</c:v>
                </c:pt>
                <c:pt idx="352">
                  <c:v>17.764064283999996</c:v>
                </c:pt>
                <c:pt idx="353">
                  <c:v>17.785366755999995</c:v>
                </c:pt>
                <c:pt idx="354">
                  <c:v>17.806669227999993</c:v>
                </c:pt>
                <c:pt idx="355">
                  <c:v>17.827971699999999</c:v>
                </c:pt>
                <c:pt idx="356">
                  <c:v>17.849626665999999</c:v>
                </c:pt>
                <c:pt idx="357">
                  <c:v>17.871281631999999</c:v>
                </c:pt>
                <c:pt idx="358">
                  <c:v>17.892936597999999</c:v>
                </c:pt>
                <c:pt idx="359">
                  <c:v>17.914591563999998</c:v>
                </c:pt>
                <c:pt idx="360">
                  <c:v>17.936246529999998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4FB-2947-A6D5-3E77183551EA}"/>
            </c:ext>
          </c:extLst>
        </c:ser>
        <c:ser>
          <c:idx val="0"/>
          <c:order val="9"/>
          <c:tx>
            <c:strRef>
              <c:f>Table!$D$1</c:f>
              <c:strCache>
                <c:ptCount val="1"/>
                <c:pt idx="0">
                  <c:v> Dani </c:v>
                </c:pt>
              </c:strCache>
            </c:strRef>
          </c:tx>
          <c:spPr>
            <a:ln w="38100" cmpd="sng">
              <a:solidFill>
                <a:srgbClr val="CC0000">
                  <a:alpha val="100000"/>
                </a:srgbClr>
              </a:solidFill>
            </a:ln>
          </c:spPr>
          <c:marker>
            <c:symbol val="circle"/>
            <c:size val="10"/>
            <c:spPr>
              <a:solidFill>
                <a:srgbClr val="CC0000">
                  <a:alpha val="100000"/>
                </a:srgbClr>
              </a:solidFill>
              <a:ln cmpd="sng">
                <a:solidFill>
                  <a:srgbClr val="CC0000">
                    <a:alpha val="100000"/>
                  </a:srgbClr>
                </a:solidFill>
              </a:ln>
            </c:spPr>
          </c:marker>
          <c:cat>
            <c:numRef>
              <c:f>Table!$C$2:$C$362</c:f>
              <c:numCache>
                <c:formatCode>_(* #,##0.0_);_(* \(#,##0.0\);_(* "-"??_);_(@_)</c:formatCode>
                <c:ptCount val="361"/>
                <c:pt idx="0">
                  <c:v>0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1.1000000000000001</c:v>
                </c:pt>
                <c:pt idx="12">
                  <c:v>1.2</c:v>
                </c:pt>
                <c:pt idx="13">
                  <c:v>1.3</c:v>
                </c:pt>
                <c:pt idx="14">
                  <c:v>1.4</c:v>
                </c:pt>
                <c:pt idx="15">
                  <c:v>1.5</c:v>
                </c:pt>
                <c:pt idx="16">
                  <c:v>1.6</c:v>
                </c:pt>
                <c:pt idx="17">
                  <c:v>1.7</c:v>
                </c:pt>
                <c:pt idx="18">
                  <c:v>1.8</c:v>
                </c:pt>
                <c:pt idx="19">
                  <c:v>1.9</c:v>
                </c:pt>
                <c:pt idx="20">
                  <c:v>2</c:v>
                </c:pt>
                <c:pt idx="21">
                  <c:v>2.1</c:v>
                </c:pt>
                <c:pt idx="22">
                  <c:v>2.2000000000000002</c:v>
                </c:pt>
                <c:pt idx="23">
                  <c:v>2.2999999999999998</c:v>
                </c:pt>
                <c:pt idx="24">
                  <c:v>2.4</c:v>
                </c:pt>
                <c:pt idx="25">
                  <c:v>2.5</c:v>
                </c:pt>
                <c:pt idx="26">
                  <c:v>2.6</c:v>
                </c:pt>
                <c:pt idx="27">
                  <c:v>2.7</c:v>
                </c:pt>
                <c:pt idx="28">
                  <c:v>2.8</c:v>
                </c:pt>
                <c:pt idx="29">
                  <c:v>2.9</c:v>
                </c:pt>
                <c:pt idx="30">
                  <c:v>3</c:v>
                </c:pt>
                <c:pt idx="31">
                  <c:v>3.1</c:v>
                </c:pt>
                <c:pt idx="32">
                  <c:v>3.2</c:v>
                </c:pt>
                <c:pt idx="33">
                  <c:v>3.3</c:v>
                </c:pt>
                <c:pt idx="34">
                  <c:v>3.4</c:v>
                </c:pt>
                <c:pt idx="35">
                  <c:v>3.5</c:v>
                </c:pt>
                <c:pt idx="36">
                  <c:v>3.6</c:v>
                </c:pt>
                <c:pt idx="37">
                  <c:v>3.7</c:v>
                </c:pt>
                <c:pt idx="38">
                  <c:v>3.8</c:v>
                </c:pt>
                <c:pt idx="39">
                  <c:v>3.9</c:v>
                </c:pt>
                <c:pt idx="40">
                  <c:v>4</c:v>
                </c:pt>
                <c:pt idx="41">
                  <c:v>4.0999999999999996</c:v>
                </c:pt>
                <c:pt idx="42">
                  <c:v>4.2</c:v>
                </c:pt>
                <c:pt idx="43">
                  <c:v>4.3</c:v>
                </c:pt>
                <c:pt idx="44">
                  <c:v>4.4000000000000004</c:v>
                </c:pt>
                <c:pt idx="45">
                  <c:v>4.5</c:v>
                </c:pt>
                <c:pt idx="46">
                  <c:v>4.5999999999999996</c:v>
                </c:pt>
                <c:pt idx="47">
                  <c:v>4.7</c:v>
                </c:pt>
                <c:pt idx="48">
                  <c:v>4.8</c:v>
                </c:pt>
                <c:pt idx="49">
                  <c:v>4.9000000000000004</c:v>
                </c:pt>
                <c:pt idx="50">
                  <c:v>5</c:v>
                </c:pt>
                <c:pt idx="51">
                  <c:v>5.0999999999999996</c:v>
                </c:pt>
                <c:pt idx="52">
                  <c:v>5.2</c:v>
                </c:pt>
                <c:pt idx="53">
                  <c:v>5.3</c:v>
                </c:pt>
                <c:pt idx="54">
                  <c:v>5.4</c:v>
                </c:pt>
                <c:pt idx="55">
                  <c:v>5.5</c:v>
                </c:pt>
                <c:pt idx="56">
                  <c:v>5.6</c:v>
                </c:pt>
                <c:pt idx="57">
                  <c:v>5.7</c:v>
                </c:pt>
                <c:pt idx="58">
                  <c:v>5.8</c:v>
                </c:pt>
                <c:pt idx="59">
                  <c:v>5.9</c:v>
                </c:pt>
                <c:pt idx="60">
                  <c:v>6</c:v>
                </c:pt>
                <c:pt idx="61">
                  <c:v>6.1</c:v>
                </c:pt>
                <c:pt idx="62">
                  <c:v>6.2</c:v>
                </c:pt>
                <c:pt idx="63">
                  <c:v>6.3</c:v>
                </c:pt>
                <c:pt idx="64">
                  <c:v>6.4</c:v>
                </c:pt>
                <c:pt idx="65">
                  <c:v>6.5</c:v>
                </c:pt>
                <c:pt idx="66">
                  <c:v>6.6</c:v>
                </c:pt>
                <c:pt idx="67">
                  <c:v>6.7</c:v>
                </c:pt>
                <c:pt idx="68">
                  <c:v>6.8</c:v>
                </c:pt>
                <c:pt idx="69">
                  <c:v>6.9</c:v>
                </c:pt>
                <c:pt idx="70">
                  <c:v>7</c:v>
                </c:pt>
                <c:pt idx="71">
                  <c:v>7.1</c:v>
                </c:pt>
                <c:pt idx="72">
                  <c:v>7.2</c:v>
                </c:pt>
                <c:pt idx="73">
                  <c:v>7.3</c:v>
                </c:pt>
                <c:pt idx="74">
                  <c:v>7.4</c:v>
                </c:pt>
                <c:pt idx="75">
                  <c:v>7.5</c:v>
                </c:pt>
                <c:pt idx="76">
                  <c:v>7.6</c:v>
                </c:pt>
                <c:pt idx="77">
                  <c:v>7.7</c:v>
                </c:pt>
                <c:pt idx="78">
                  <c:v>7.8</c:v>
                </c:pt>
                <c:pt idx="79">
                  <c:v>7.9</c:v>
                </c:pt>
                <c:pt idx="80">
                  <c:v>8</c:v>
                </c:pt>
                <c:pt idx="81">
                  <c:v>8.1</c:v>
                </c:pt>
                <c:pt idx="82">
                  <c:v>8.1999999999999993</c:v>
                </c:pt>
                <c:pt idx="83">
                  <c:v>8.3000000000000007</c:v>
                </c:pt>
                <c:pt idx="84">
                  <c:v>8.4</c:v>
                </c:pt>
                <c:pt idx="85">
                  <c:v>8.5</c:v>
                </c:pt>
                <c:pt idx="86">
                  <c:v>8.6</c:v>
                </c:pt>
                <c:pt idx="87">
                  <c:v>8.6999999999999993</c:v>
                </c:pt>
                <c:pt idx="88">
                  <c:v>8.8000000000000007</c:v>
                </c:pt>
                <c:pt idx="89">
                  <c:v>8.9</c:v>
                </c:pt>
                <c:pt idx="90">
                  <c:v>9</c:v>
                </c:pt>
                <c:pt idx="91">
                  <c:v>9.1</c:v>
                </c:pt>
                <c:pt idx="92">
                  <c:v>9.1999999999999993</c:v>
                </c:pt>
                <c:pt idx="93">
                  <c:v>9.3000000000000007</c:v>
                </c:pt>
                <c:pt idx="94">
                  <c:v>9.4</c:v>
                </c:pt>
                <c:pt idx="95">
                  <c:v>9.5</c:v>
                </c:pt>
                <c:pt idx="96">
                  <c:v>9.6</c:v>
                </c:pt>
                <c:pt idx="97">
                  <c:v>9.6999999999999993</c:v>
                </c:pt>
                <c:pt idx="98">
                  <c:v>9.8000000000000007</c:v>
                </c:pt>
                <c:pt idx="99">
                  <c:v>9.9</c:v>
                </c:pt>
                <c:pt idx="100">
                  <c:v>10</c:v>
                </c:pt>
                <c:pt idx="101">
                  <c:v>10.1</c:v>
                </c:pt>
                <c:pt idx="102">
                  <c:v>10.199999999999999</c:v>
                </c:pt>
                <c:pt idx="103">
                  <c:v>10.3</c:v>
                </c:pt>
                <c:pt idx="104">
                  <c:v>10.4</c:v>
                </c:pt>
                <c:pt idx="105">
                  <c:v>10.5</c:v>
                </c:pt>
                <c:pt idx="106">
                  <c:v>10.6</c:v>
                </c:pt>
                <c:pt idx="107">
                  <c:v>10.7</c:v>
                </c:pt>
                <c:pt idx="108">
                  <c:v>10.8</c:v>
                </c:pt>
                <c:pt idx="109">
                  <c:v>10.9</c:v>
                </c:pt>
                <c:pt idx="110">
                  <c:v>11</c:v>
                </c:pt>
                <c:pt idx="111">
                  <c:v>11.1</c:v>
                </c:pt>
                <c:pt idx="112">
                  <c:v>11.2</c:v>
                </c:pt>
                <c:pt idx="113">
                  <c:v>11.3</c:v>
                </c:pt>
                <c:pt idx="114">
                  <c:v>11.4</c:v>
                </c:pt>
                <c:pt idx="115">
                  <c:v>11.5</c:v>
                </c:pt>
                <c:pt idx="116">
                  <c:v>11.6</c:v>
                </c:pt>
                <c:pt idx="117">
                  <c:v>11.7</c:v>
                </c:pt>
                <c:pt idx="118">
                  <c:v>11.8</c:v>
                </c:pt>
                <c:pt idx="119">
                  <c:v>11.9</c:v>
                </c:pt>
                <c:pt idx="120">
                  <c:v>12</c:v>
                </c:pt>
                <c:pt idx="121">
                  <c:v>12.1</c:v>
                </c:pt>
                <c:pt idx="122">
                  <c:v>12.2</c:v>
                </c:pt>
                <c:pt idx="123">
                  <c:v>12.3</c:v>
                </c:pt>
                <c:pt idx="124">
                  <c:v>12.4</c:v>
                </c:pt>
                <c:pt idx="125">
                  <c:v>12.5</c:v>
                </c:pt>
                <c:pt idx="126">
                  <c:v>12.6</c:v>
                </c:pt>
                <c:pt idx="127">
                  <c:v>12.7</c:v>
                </c:pt>
                <c:pt idx="128">
                  <c:v>12.8</c:v>
                </c:pt>
                <c:pt idx="129">
                  <c:v>12.9</c:v>
                </c:pt>
                <c:pt idx="130">
                  <c:v>13</c:v>
                </c:pt>
                <c:pt idx="131">
                  <c:v>13.1</c:v>
                </c:pt>
                <c:pt idx="132">
                  <c:v>13.2</c:v>
                </c:pt>
                <c:pt idx="133">
                  <c:v>13.3</c:v>
                </c:pt>
                <c:pt idx="134">
                  <c:v>13.4</c:v>
                </c:pt>
                <c:pt idx="135">
                  <c:v>13.5</c:v>
                </c:pt>
                <c:pt idx="136">
                  <c:v>13.6</c:v>
                </c:pt>
                <c:pt idx="137">
                  <c:v>13.7</c:v>
                </c:pt>
                <c:pt idx="138">
                  <c:v>13.8</c:v>
                </c:pt>
                <c:pt idx="139">
                  <c:v>13.9</c:v>
                </c:pt>
                <c:pt idx="140">
                  <c:v>14</c:v>
                </c:pt>
                <c:pt idx="141">
                  <c:v>14.1</c:v>
                </c:pt>
                <c:pt idx="142">
                  <c:v>14.2</c:v>
                </c:pt>
                <c:pt idx="143">
                  <c:v>14.3</c:v>
                </c:pt>
                <c:pt idx="144">
                  <c:v>14.4</c:v>
                </c:pt>
                <c:pt idx="145">
                  <c:v>14.5</c:v>
                </c:pt>
                <c:pt idx="146">
                  <c:v>14.6</c:v>
                </c:pt>
                <c:pt idx="147">
                  <c:v>14.7</c:v>
                </c:pt>
                <c:pt idx="148">
                  <c:v>14.8</c:v>
                </c:pt>
                <c:pt idx="149">
                  <c:v>14.9</c:v>
                </c:pt>
                <c:pt idx="150">
                  <c:v>15</c:v>
                </c:pt>
                <c:pt idx="151">
                  <c:v>15.1</c:v>
                </c:pt>
                <c:pt idx="152">
                  <c:v>15.2</c:v>
                </c:pt>
                <c:pt idx="153">
                  <c:v>15.3</c:v>
                </c:pt>
                <c:pt idx="154">
                  <c:v>15.4</c:v>
                </c:pt>
                <c:pt idx="155">
                  <c:v>15.5</c:v>
                </c:pt>
                <c:pt idx="156">
                  <c:v>15.6</c:v>
                </c:pt>
                <c:pt idx="157">
                  <c:v>15.7</c:v>
                </c:pt>
                <c:pt idx="158">
                  <c:v>15.8</c:v>
                </c:pt>
                <c:pt idx="159">
                  <c:v>15.9</c:v>
                </c:pt>
                <c:pt idx="160">
                  <c:v>16</c:v>
                </c:pt>
                <c:pt idx="161">
                  <c:v>16.100000000000001</c:v>
                </c:pt>
                <c:pt idx="162">
                  <c:v>16.2</c:v>
                </c:pt>
                <c:pt idx="163">
                  <c:v>16.3</c:v>
                </c:pt>
                <c:pt idx="164">
                  <c:v>16.399999999999999</c:v>
                </c:pt>
                <c:pt idx="165">
                  <c:v>16.5</c:v>
                </c:pt>
                <c:pt idx="166">
                  <c:v>16.600000000000001</c:v>
                </c:pt>
                <c:pt idx="167">
                  <c:v>16.7</c:v>
                </c:pt>
                <c:pt idx="168">
                  <c:v>16.8</c:v>
                </c:pt>
                <c:pt idx="169">
                  <c:v>16.899999999999999</c:v>
                </c:pt>
                <c:pt idx="170">
                  <c:v>17</c:v>
                </c:pt>
                <c:pt idx="171">
                  <c:v>17.100000000000001</c:v>
                </c:pt>
                <c:pt idx="172">
                  <c:v>17.2</c:v>
                </c:pt>
                <c:pt idx="173">
                  <c:v>17.3</c:v>
                </c:pt>
                <c:pt idx="174">
                  <c:v>17.399999999999999</c:v>
                </c:pt>
                <c:pt idx="175">
                  <c:v>17.5</c:v>
                </c:pt>
                <c:pt idx="176">
                  <c:v>17.600000000000001</c:v>
                </c:pt>
                <c:pt idx="177">
                  <c:v>17.7</c:v>
                </c:pt>
                <c:pt idx="178">
                  <c:v>17.8</c:v>
                </c:pt>
                <c:pt idx="179">
                  <c:v>17.899999999999999</c:v>
                </c:pt>
                <c:pt idx="180">
                  <c:v>18</c:v>
                </c:pt>
                <c:pt idx="181">
                  <c:v>18.100000000000001</c:v>
                </c:pt>
                <c:pt idx="182">
                  <c:v>18.2</c:v>
                </c:pt>
                <c:pt idx="183">
                  <c:v>18.3</c:v>
                </c:pt>
                <c:pt idx="184">
                  <c:v>18.399999999999999</c:v>
                </c:pt>
                <c:pt idx="185">
                  <c:v>18.5</c:v>
                </c:pt>
                <c:pt idx="186">
                  <c:v>18.600000000000001</c:v>
                </c:pt>
                <c:pt idx="187">
                  <c:v>18.7</c:v>
                </c:pt>
                <c:pt idx="188">
                  <c:v>18.8</c:v>
                </c:pt>
                <c:pt idx="189">
                  <c:v>18.899999999999999</c:v>
                </c:pt>
                <c:pt idx="190">
                  <c:v>19</c:v>
                </c:pt>
                <c:pt idx="191">
                  <c:v>19.100000000000001</c:v>
                </c:pt>
                <c:pt idx="192">
                  <c:v>19.2</c:v>
                </c:pt>
                <c:pt idx="193">
                  <c:v>19.3</c:v>
                </c:pt>
                <c:pt idx="194">
                  <c:v>19.399999999999999</c:v>
                </c:pt>
                <c:pt idx="195">
                  <c:v>19.5</c:v>
                </c:pt>
                <c:pt idx="196">
                  <c:v>19.600000000000001</c:v>
                </c:pt>
                <c:pt idx="197">
                  <c:v>19.7</c:v>
                </c:pt>
                <c:pt idx="198">
                  <c:v>19.8</c:v>
                </c:pt>
                <c:pt idx="199">
                  <c:v>19.899999999999999</c:v>
                </c:pt>
                <c:pt idx="200">
                  <c:v>20</c:v>
                </c:pt>
                <c:pt idx="201">
                  <c:v>20.100000000000001</c:v>
                </c:pt>
                <c:pt idx="202">
                  <c:v>20.2</c:v>
                </c:pt>
                <c:pt idx="203">
                  <c:v>20.3</c:v>
                </c:pt>
                <c:pt idx="204">
                  <c:v>20.399999999999999</c:v>
                </c:pt>
                <c:pt idx="205">
                  <c:v>20.5</c:v>
                </c:pt>
                <c:pt idx="206">
                  <c:v>20.6</c:v>
                </c:pt>
                <c:pt idx="207">
                  <c:v>20.7</c:v>
                </c:pt>
                <c:pt idx="208">
                  <c:v>20.8</c:v>
                </c:pt>
                <c:pt idx="209">
                  <c:v>20.9</c:v>
                </c:pt>
                <c:pt idx="210">
                  <c:v>21</c:v>
                </c:pt>
                <c:pt idx="211">
                  <c:v>21.1</c:v>
                </c:pt>
                <c:pt idx="212">
                  <c:v>21.2</c:v>
                </c:pt>
                <c:pt idx="213">
                  <c:v>21.3</c:v>
                </c:pt>
                <c:pt idx="214">
                  <c:v>21.4</c:v>
                </c:pt>
                <c:pt idx="215">
                  <c:v>21.5</c:v>
                </c:pt>
                <c:pt idx="216">
                  <c:v>21.6</c:v>
                </c:pt>
                <c:pt idx="217">
                  <c:v>21.7</c:v>
                </c:pt>
                <c:pt idx="218">
                  <c:v>21.8</c:v>
                </c:pt>
                <c:pt idx="219">
                  <c:v>21.9</c:v>
                </c:pt>
                <c:pt idx="220">
                  <c:v>22</c:v>
                </c:pt>
                <c:pt idx="221">
                  <c:v>22.1</c:v>
                </c:pt>
                <c:pt idx="222">
                  <c:v>22.2</c:v>
                </c:pt>
                <c:pt idx="223">
                  <c:v>22.3</c:v>
                </c:pt>
                <c:pt idx="224">
                  <c:v>22.4</c:v>
                </c:pt>
                <c:pt idx="225">
                  <c:v>22.5</c:v>
                </c:pt>
                <c:pt idx="226">
                  <c:v>22.6</c:v>
                </c:pt>
                <c:pt idx="227">
                  <c:v>22.7</c:v>
                </c:pt>
                <c:pt idx="228">
                  <c:v>22.8</c:v>
                </c:pt>
                <c:pt idx="229">
                  <c:v>22.9</c:v>
                </c:pt>
                <c:pt idx="230">
                  <c:v>23</c:v>
                </c:pt>
                <c:pt idx="231">
                  <c:v>23.1</c:v>
                </c:pt>
                <c:pt idx="232">
                  <c:v>23.2</c:v>
                </c:pt>
                <c:pt idx="233">
                  <c:v>23.3</c:v>
                </c:pt>
                <c:pt idx="234">
                  <c:v>23.4</c:v>
                </c:pt>
                <c:pt idx="235">
                  <c:v>23.5</c:v>
                </c:pt>
                <c:pt idx="236">
                  <c:v>23.6</c:v>
                </c:pt>
                <c:pt idx="237">
                  <c:v>23.7</c:v>
                </c:pt>
                <c:pt idx="238">
                  <c:v>23.8</c:v>
                </c:pt>
                <c:pt idx="239">
                  <c:v>23.9</c:v>
                </c:pt>
                <c:pt idx="240">
                  <c:v>24</c:v>
                </c:pt>
                <c:pt idx="241">
                  <c:v>24.1</c:v>
                </c:pt>
                <c:pt idx="242">
                  <c:v>24.2</c:v>
                </c:pt>
                <c:pt idx="243">
                  <c:v>24.3</c:v>
                </c:pt>
                <c:pt idx="244">
                  <c:v>24.4</c:v>
                </c:pt>
                <c:pt idx="245">
                  <c:v>24.5</c:v>
                </c:pt>
                <c:pt idx="246">
                  <c:v>24.6</c:v>
                </c:pt>
                <c:pt idx="247">
                  <c:v>24.7</c:v>
                </c:pt>
                <c:pt idx="248">
                  <c:v>24.8</c:v>
                </c:pt>
                <c:pt idx="249">
                  <c:v>24.9</c:v>
                </c:pt>
                <c:pt idx="250">
                  <c:v>25</c:v>
                </c:pt>
                <c:pt idx="251">
                  <c:v>25.1</c:v>
                </c:pt>
                <c:pt idx="252">
                  <c:v>25.2</c:v>
                </c:pt>
                <c:pt idx="253">
                  <c:v>25.3</c:v>
                </c:pt>
                <c:pt idx="254">
                  <c:v>25.4</c:v>
                </c:pt>
                <c:pt idx="255">
                  <c:v>25.5</c:v>
                </c:pt>
                <c:pt idx="256">
                  <c:v>25.6</c:v>
                </c:pt>
                <c:pt idx="257">
                  <c:v>25.7</c:v>
                </c:pt>
                <c:pt idx="258">
                  <c:v>25.8</c:v>
                </c:pt>
                <c:pt idx="259">
                  <c:v>25.9</c:v>
                </c:pt>
                <c:pt idx="260">
                  <c:v>26</c:v>
                </c:pt>
                <c:pt idx="261">
                  <c:v>26.1</c:v>
                </c:pt>
                <c:pt idx="262">
                  <c:v>26.2</c:v>
                </c:pt>
                <c:pt idx="263">
                  <c:v>26.3</c:v>
                </c:pt>
                <c:pt idx="264">
                  <c:v>26.4</c:v>
                </c:pt>
                <c:pt idx="265">
                  <c:v>26.5</c:v>
                </c:pt>
                <c:pt idx="266">
                  <c:v>26.6</c:v>
                </c:pt>
                <c:pt idx="267">
                  <c:v>26.7</c:v>
                </c:pt>
                <c:pt idx="268">
                  <c:v>26.8</c:v>
                </c:pt>
                <c:pt idx="269">
                  <c:v>26.9</c:v>
                </c:pt>
                <c:pt idx="270">
                  <c:v>27</c:v>
                </c:pt>
                <c:pt idx="271">
                  <c:v>27.1</c:v>
                </c:pt>
                <c:pt idx="272">
                  <c:v>27.2</c:v>
                </c:pt>
                <c:pt idx="273">
                  <c:v>27.3</c:v>
                </c:pt>
                <c:pt idx="274">
                  <c:v>27.4</c:v>
                </c:pt>
                <c:pt idx="275">
                  <c:v>27.5</c:v>
                </c:pt>
                <c:pt idx="276">
                  <c:v>27.6</c:v>
                </c:pt>
                <c:pt idx="277">
                  <c:v>27.7</c:v>
                </c:pt>
                <c:pt idx="278">
                  <c:v>27.8</c:v>
                </c:pt>
                <c:pt idx="279">
                  <c:v>27.9</c:v>
                </c:pt>
                <c:pt idx="280">
                  <c:v>28</c:v>
                </c:pt>
                <c:pt idx="281">
                  <c:v>28.1</c:v>
                </c:pt>
                <c:pt idx="282">
                  <c:v>28.2</c:v>
                </c:pt>
                <c:pt idx="283">
                  <c:v>28.3</c:v>
                </c:pt>
                <c:pt idx="284">
                  <c:v>28.4</c:v>
                </c:pt>
                <c:pt idx="285">
                  <c:v>28.5</c:v>
                </c:pt>
                <c:pt idx="286">
                  <c:v>28.6</c:v>
                </c:pt>
                <c:pt idx="287">
                  <c:v>28.7</c:v>
                </c:pt>
                <c:pt idx="288">
                  <c:v>28.8</c:v>
                </c:pt>
                <c:pt idx="289">
                  <c:v>28.9</c:v>
                </c:pt>
                <c:pt idx="290">
                  <c:v>29</c:v>
                </c:pt>
                <c:pt idx="291">
                  <c:v>29.1</c:v>
                </c:pt>
                <c:pt idx="292">
                  <c:v>29.2</c:v>
                </c:pt>
                <c:pt idx="293">
                  <c:v>29.3</c:v>
                </c:pt>
                <c:pt idx="294">
                  <c:v>29.4</c:v>
                </c:pt>
                <c:pt idx="295">
                  <c:v>29.5</c:v>
                </c:pt>
                <c:pt idx="296">
                  <c:v>29.6</c:v>
                </c:pt>
                <c:pt idx="297">
                  <c:v>29.7</c:v>
                </c:pt>
                <c:pt idx="298">
                  <c:v>29.8</c:v>
                </c:pt>
                <c:pt idx="299">
                  <c:v>29.9</c:v>
                </c:pt>
                <c:pt idx="300">
                  <c:v>30</c:v>
                </c:pt>
                <c:pt idx="301">
                  <c:v>30.1</c:v>
                </c:pt>
                <c:pt idx="302">
                  <c:v>30.2</c:v>
                </c:pt>
                <c:pt idx="303">
                  <c:v>30.3</c:v>
                </c:pt>
                <c:pt idx="304">
                  <c:v>30.4</c:v>
                </c:pt>
                <c:pt idx="305">
                  <c:v>30.5</c:v>
                </c:pt>
                <c:pt idx="306">
                  <c:v>30.6</c:v>
                </c:pt>
                <c:pt idx="307">
                  <c:v>30.7</c:v>
                </c:pt>
                <c:pt idx="308">
                  <c:v>30.8</c:v>
                </c:pt>
                <c:pt idx="309">
                  <c:v>30.9</c:v>
                </c:pt>
                <c:pt idx="310">
                  <c:v>31</c:v>
                </c:pt>
                <c:pt idx="311">
                  <c:v>31.1</c:v>
                </c:pt>
                <c:pt idx="312">
                  <c:v>31.2</c:v>
                </c:pt>
                <c:pt idx="313">
                  <c:v>31.3</c:v>
                </c:pt>
                <c:pt idx="314">
                  <c:v>31.4</c:v>
                </c:pt>
                <c:pt idx="315">
                  <c:v>31.5</c:v>
                </c:pt>
                <c:pt idx="316">
                  <c:v>31.6</c:v>
                </c:pt>
                <c:pt idx="317">
                  <c:v>31.7</c:v>
                </c:pt>
                <c:pt idx="318">
                  <c:v>31.8</c:v>
                </c:pt>
                <c:pt idx="319">
                  <c:v>31.9</c:v>
                </c:pt>
                <c:pt idx="320">
                  <c:v>32</c:v>
                </c:pt>
                <c:pt idx="321">
                  <c:v>32.1</c:v>
                </c:pt>
                <c:pt idx="322">
                  <c:v>32.200000000000003</c:v>
                </c:pt>
                <c:pt idx="323">
                  <c:v>32.299999999999997</c:v>
                </c:pt>
                <c:pt idx="324">
                  <c:v>32.4</c:v>
                </c:pt>
                <c:pt idx="325">
                  <c:v>32.5</c:v>
                </c:pt>
                <c:pt idx="326">
                  <c:v>32.6</c:v>
                </c:pt>
                <c:pt idx="327">
                  <c:v>32.700000000000003</c:v>
                </c:pt>
                <c:pt idx="328">
                  <c:v>32.799999999999997</c:v>
                </c:pt>
                <c:pt idx="329">
                  <c:v>32.9</c:v>
                </c:pt>
                <c:pt idx="330">
                  <c:v>33</c:v>
                </c:pt>
                <c:pt idx="331">
                  <c:v>33.1</c:v>
                </c:pt>
                <c:pt idx="332">
                  <c:v>33.200000000000003</c:v>
                </c:pt>
                <c:pt idx="333">
                  <c:v>33.299999999999997</c:v>
                </c:pt>
                <c:pt idx="334">
                  <c:v>33.4</c:v>
                </c:pt>
                <c:pt idx="335">
                  <c:v>33.5</c:v>
                </c:pt>
                <c:pt idx="336">
                  <c:v>33.6</c:v>
                </c:pt>
                <c:pt idx="337">
                  <c:v>33.700000000000003</c:v>
                </c:pt>
                <c:pt idx="338">
                  <c:v>33.799999999999997</c:v>
                </c:pt>
                <c:pt idx="339">
                  <c:v>33.9</c:v>
                </c:pt>
                <c:pt idx="340">
                  <c:v>34</c:v>
                </c:pt>
                <c:pt idx="341">
                  <c:v>34.1</c:v>
                </c:pt>
                <c:pt idx="342">
                  <c:v>34.200000000000003</c:v>
                </c:pt>
                <c:pt idx="343">
                  <c:v>34.299999999999997</c:v>
                </c:pt>
                <c:pt idx="344">
                  <c:v>34.4</c:v>
                </c:pt>
                <c:pt idx="345">
                  <c:v>34.5</c:v>
                </c:pt>
                <c:pt idx="346">
                  <c:v>34.6</c:v>
                </c:pt>
                <c:pt idx="347">
                  <c:v>34.700000000000003</c:v>
                </c:pt>
                <c:pt idx="348">
                  <c:v>34.799999999999997</c:v>
                </c:pt>
                <c:pt idx="349">
                  <c:v>34.9</c:v>
                </c:pt>
                <c:pt idx="350">
                  <c:v>35</c:v>
                </c:pt>
                <c:pt idx="351">
                  <c:v>35.1</c:v>
                </c:pt>
                <c:pt idx="352">
                  <c:v>35.200000000000003</c:v>
                </c:pt>
                <c:pt idx="353">
                  <c:v>35.299999999999997</c:v>
                </c:pt>
                <c:pt idx="354">
                  <c:v>35.4</c:v>
                </c:pt>
                <c:pt idx="355">
                  <c:v>35.5</c:v>
                </c:pt>
                <c:pt idx="356">
                  <c:v>35.6</c:v>
                </c:pt>
                <c:pt idx="357">
                  <c:v>35.700000000000003</c:v>
                </c:pt>
                <c:pt idx="358">
                  <c:v>35.799999999999997</c:v>
                </c:pt>
                <c:pt idx="359">
                  <c:v>35.9</c:v>
                </c:pt>
                <c:pt idx="360">
                  <c:v>36</c:v>
                </c:pt>
              </c:numCache>
            </c:numRef>
          </c:cat>
          <c:val>
            <c:numRef>
              <c:f>Table!$D$2:$D$362</c:f>
              <c:numCache>
                <c:formatCode>_(* #,##0.00_);_(* \(#,##0.00\);_(* "-"??_);_(@_)</c:formatCode>
                <c:ptCount val="361"/>
                <c:pt idx="0">
                  <c:v>2.8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3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5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8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#N/A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#N/A</c:v>
                </c:pt>
                <c:pt idx="311">
                  <c:v>#N/A</c:v>
                </c:pt>
                <c:pt idx="312">
                  <c:v>#N/A</c:v>
                </c:pt>
                <c:pt idx="313">
                  <c:v>#N/A</c:v>
                </c:pt>
                <c:pt idx="314">
                  <c:v>#N/A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#N/A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#N/A</c:v>
                </c:pt>
                <c:pt idx="323">
                  <c:v>#N/A</c:v>
                </c:pt>
                <c:pt idx="324">
                  <c:v>#N/A</c:v>
                </c:pt>
                <c:pt idx="325">
                  <c:v>#N/A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#N/A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#N/A</c:v>
                </c:pt>
                <c:pt idx="340">
                  <c:v>#N/A</c:v>
                </c:pt>
                <c:pt idx="341">
                  <c:v>#N/A</c:v>
                </c:pt>
                <c:pt idx="342">
                  <c:v>#N/A</c:v>
                </c:pt>
                <c:pt idx="343">
                  <c:v>#N/A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#N/A</c:v>
                </c:pt>
                <c:pt idx="348">
                  <c:v>#N/A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#N/A</c:v>
                </c:pt>
                <c:pt idx="354">
                  <c:v>#N/A</c:v>
                </c:pt>
                <c:pt idx="355">
                  <c:v>#N/A</c:v>
                </c:pt>
                <c:pt idx="356">
                  <c:v>#N/A</c:v>
                </c:pt>
                <c:pt idx="357">
                  <c:v>#N/A</c:v>
                </c:pt>
                <c:pt idx="358">
                  <c:v>#N/A</c:v>
                </c:pt>
                <c:pt idx="359">
                  <c:v>#N/A</c:v>
                </c:pt>
                <c:pt idx="360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4FB-2947-A6D5-3E77183551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37542834"/>
        <c:axId val="1188042345"/>
      </c:lineChart>
      <c:catAx>
        <c:axId val="23754283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sz="2000" b="1" i="0">
                    <a:solidFill>
                      <a:srgbClr val="6EB128"/>
                    </a:solidFill>
                    <a:latin typeface="+mn-lt"/>
                  </a:defRPr>
                </a:pPr>
                <a:r>
                  <a:rPr lang="es-ES" sz="2000" b="1" i="0">
                    <a:solidFill>
                      <a:srgbClr val="6EB128"/>
                    </a:solidFill>
                    <a:latin typeface="+mn-lt"/>
                  </a:rPr>
                  <a:t>Mes</a:t>
                </a:r>
              </a:p>
            </c:rich>
          </c:tx>
          <c:overlay val="0"/>
        </c:title>
        <c:numFmt formatCode="_(* #,##0.0_);_(* \(#,##0.0\);_(* &quot;-&quot;??_);_(@_)" sourceLinked="1"/>
        <c:majorTickMark val="none"/>
        <c:minorTickMark val="none"/>
        <c:tickLblPos val="nextTo"/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  <a:endParaRPr lang="es-ES"/>
          </a:p>
        </c:txPr>
        <c:crossAx val="1188042345"/>
        <c:crosses val="autoZero"/>
        <c:auto val="1"/>
        <c:lblAlgn val="ctr"/>
        <c:lblOffset val="100"/>
        <c:noMultiLvlLbl val="1"/>
      </c:catAx>
      <c:valAx>
        <c:axId val="1188042345"/>
        <c:scaling>
          <c:orientation val="minMax"/>
          <c:max val="20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2000" b="1" i="0">
                    <a:solidFill>
                      <a:srgbClr val="6EB128"/>
                    </a:solidFill>
                    <a:latin typeface="+mn-lt"/>
                  </a:defRPr>
                </a:pPr>
                <a:r>
                  <a:rPr lang="es-ES" sz="2000" b="1" i="0">
                    <a:solidFill>
                      <a:srgbClr val="6EB128"/>
                    </a:solidFill>
                    <a:latin typeface="+mn-lt"/>
                  </a:rPr>
                  <a:t>Peso (kg)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  <a:endParaRPr lang="es-ES"/>
          </a:p>
        </c:txPr>
        <c:crossAx val="237542834"/>
        <c:crosses val="autoZero"/>
        <c:crossBetween val="between"/>
      </c:valAx>
    </c:plotArea>
    <c:legend>
      <c:legendPos val="r"/>
      <c:overlay val="0"/>
      <c:txPr>
        <a:bodyPr/>
        <a:lstStyle/>
        <a:p>
          <a:pPr lvl="0">
            <a:defRPr b="0">
              <a:solidFill>
                <a:srgbClr val="1A1A1A"/>
              </a:solidFill>
              <a:latin typeface="+mn-lt"/>
            </a:defRPr>
          </a:pPr>
          <a:endParaRPr lang="es-ES"/>
        </a:p>
      </c:txPr>
    </c:legend>
    <c:plotVisOnly val="1"/>
    <c:dispBlanksAs val="zero"/>
    <c:showDLblsOverMax val="1"/>
  </c:chart>
  <c:spPr>
    <a:solidFill>
      <a:srgbClr val="FFFFFF"/>
    </a:solidFill>
  </c:spPr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2000" b="1" i="0">
                <a:solidFill>
                  <a:schemeClr val="bg1"/>
                </a:solidFill>
                <a:latin typeface="+mn-lt"/>
              </a:defRPr>
            </a:pPr>
            <a:r>
              <a:rPr lang="es-ES" sz="2000" b="1" i="0">
                <a:solidFill>
                  <a:schemeClr val="bg1"/>
                </a:solidFill>
                <a:latin typeface="+mn-lt"/>
              </a:rPr>
              <a:t>Altura del bebé por edad</a:t>
            </a:r>
          </a:p>
        </c:rich>
      </c:tx>
      <c:overlay val="0"/>
      <c:spPr>
        <a:solidFill>
          <a:srgbClr val="B4BD00"/>
        </a:solidFill>
      </c:spPr>
    </c:title>
    <c:autoTitleDeleted val="0"/>
    <c:plotArea>
      <c:layout/>
      <c:lineChart>
        <c:grouping val="standard"/>
        <c:varyColors val="1"/>
        <c:ser>
          <c:idx val="1"/>
          <c:order val="0"/>
          <c:tx>
            <c:v>Percentil 3</c:v>
          </c:tx>
          <c:spPr>
            <a:ln w="28575" cmpd="sng">
              <a:solidFill>
                <a:srgbClr val="FFFF00">
                  <a:alpha val="100000"/>
                </a:srgbClr>
              </a:solidFill>
            </a:ln>
          </c:spPr>
          <c:marker>
            <c:symbol val="none"/>
          </c:marker>
          <c:cat>
            <c:numRef>
              <c:f>Table!$O$2:$O$362</c:f>
              <c:numCache>
                <c:formatCode>_(* #,##0.0_);_(* \(#,##0.0\);_(* "-"??_);_(@_)</c:formatCode>
                <c:ptCount val="361"/>
                <c:pt idx="0">
                  <c:v>0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1.1000000000000001</c:v>
                </c:pt>
                <c:pt idx="12">
                  <c:v>1.2</c:v>
                </c:pt>
                <c:pt idx="13">
                  <c:v>1.3</c:v>
                </c:pt>
                <c:pt idx="14">
                  <c:v>1.4</c:v>
                </c:pt>
                <c:pt idx="15">
                  <c:v>1.5</c:v>
                </c:pt>
                <c:pt idx="16">
                  <c:v>1.6</c:v>
                </c:pt>
                <c:pt idx="17">
                  <c:v>1.7</c:v>
                </c:pt>
                <c:pt idx="18">
                  <c:v>1.8</c:v>
                </c:pt>
                <c:pt idx="19">
                  <c:v>1.9</c:v>
                </c:pt>
                <c:pt idx="20">
                  <c:v>2</c:v>
                </c:pt>
                <c:pt idx="21">
                  <c:v>2.1</c:v>
                </c:pt>
                <c:pt idx="22">
                  <c:v>2.2000000000000002</c:v>
                </c:pt>
                <c:pt idx="23">
                  <c:v>2.2999999999999998</c:v>
                </c:pt>
                <c:pt idx="24">
                  <c:v>2.4</c:v>
                </c:pt>
                <c:pt idx="25">
                  <c:v>2.5</c:v>
                </c:pt>
                <c:pt idx="26">
                  <c:v>2.6</c:v>
                </c:pt>
                <c:pt idx="27">
                  <c:v>2.7</c:v>
                </c:pt>
                <c:pt idx="28">
                  <c:v>2.8</c:v>
                </c:pt>
                <c:pt idx="29">
                  <c:v>2.9</c:v>
                </c:pt>
                <c:pt idx="30">
                  <c:v>3</c:v>
                </c:pt>
                <c:pt idx="31">
                  <c:v>3.1</c:v>
                </c:pt>
                <c:pt idx="32">
                  <c:v>3.2</c:v>
                </c:pt>
                <c:pt idx="33">
                  <c:v>3.3</c:v>
                </c:pt>
                <c:pt idx="34">
                  <c:v>3.4</c:v>
                </c:pt>
                <c:pt idx="35">
                  <c:v>3.5</c:v>
                </c:pt>
                <c:pt idx="36">
                  <c:v>3.6</c:v>
                </c:pt>
                <c:pt idx="37">
                  <c:v>3.7</c:v>
                </c:pt>
                <c:pt idx="38">
                  <c:v>3.8</c:v>
                </c:pt>
                <c:pt idx="39">
                  <c:v>3.9</c:v>
                </c:pt>
                <c:pt idx="40">
                  <c:v>4</c:v>
                </c:pt>
                <c:pt idx="41">
                  <c:v>4.0999999999999996</c:v>
                </c:pt>
                <c:pt idx="42">
                  <c:v>4.2</c:v>
                </c:pt>
                <c:pt idx="43">
                  <c:v>4.3</c:v>
                </c:pt>
                <c:pt idx="44">
                  <c:v>4.4000000000000004</c:v>
                </c:pt>
                <c:pt idx="45">
                  <c:v>4.5</c:v>
                </c:pt>
                <c:pt idx="46">
                  <c:v>4.5999999999999996</c:v>
                </c:pt>
                <c:pt idx="47">
                  <c:v>4.7</c:v>
                </c:pt>
                <c:pt idx="48">
                  <c:v>4.8</c:v>
                </c:pt>
                <c:pt idx="49">
                  <c:v>4.9000000000000004</c:v>
                </c:pt>
                <c:pt idx="50">
                  <c:v>5</c:v>
                </c:pt>
                <c:pt idx="51">
                  <c:v>5.0999999999999996</c:v>
                </c:pt>
                <c:pt idx="52">
                  <c:v>5.2</c:v>
                </c:pt>
                <c:pt idx="53">
                  <c:v>5.3</c:v>
                </c:pt>
                <c:pt idx="54">
                  <c:v>5.4</c:v>
                </c:pt>
                <c:pt idx="55">
                  <c:v>5.5</c:v>
                </c:pt>
                <c:pt idx="56">
                  <c:v>5.6</c:v>
                </c:pt>
                <c:pt idx="57">
                  <c:v>5.7</c:v>
                </c:pt>
                <c:pt idx="58">
                  <c:v>5.8</c:v>
                </c:pt>
                <c:pt idx="59">
                  <c:v>5.9</c:v>
                </c:pt>
                <c:pt idx="60">
                  <c:v>6</c:v>
                </c:pt>
                <c:pt idx="61">
                  <c:v>6.1</c:v>
                </c:pt>
                <c:pt idx="62">
                  <c:v>6.2</c:v>
                </c:pt>
                <c:pt idx="63">
                  <c:v>6.3</c:v>
                </c:pt>
                <c:pt idx="64">
                  <c:v>6.4</c:v>
                </c:pt>
                <c:pt idx="65">
                  <c:v>6.5</c:v>
                </c:pt>
                <c:pt idx="66">
                  <c:v>6.6</c:v>
                </c:pt>
                <c:pt idx="67">
                  <c:v>6.7</c:v>
                </c:pt>
                <c:pt idx="68">
                  <c:v>6.8</c:v>
                </c:pt>
                <c:pt idx="69">
                  <c:v>6.9</c:v>
                </c:pt>
                <c:pt idx="70">
                  <c:v>7</c:v>
                </c:pt>
                <c:pt idx="71">
                  <c:v>7.1</c:v>
                </c:pt>
                <c:pt idx="72">
                  <c:v>7.2</c:v>
                </c:pt>
                <c:pt idx="73">
                  <c:v>7.3</c:v>
                </c:pt>
                <c:pt idx="74">
                  <c:v>7.4</c:v>
                </c:pt>
                <c:pt idx="75">
                  <c:v>7.5</c:v>
                </c:pt>
                <c:pt idx="76">
                  <c:v>7.6</c:v>
                </c:pt>
                <c:pt idx="77">
                  <c:v>7.7</c:v>
                </c:pt>
                <c:pt idx="78">
                  <c:v>7.8</c:v>
                </c:pt>
                <c:pt idx="79">
                  <c:v>7.9</c:v>
                </c:pt>
                <c:pt idx="80">
                  <c:v>8</c:v>
                </c:pt>
                <c:pt idx="81">
                  <c:v>8.1</c:v>
                </c:pt>
                <c:pt idx="82">
                  <c:v>8.1999999999999993</c:v>
                </c:pt>
                <c:pt idx="83">
                  <c:v>8.3000000000000007</c:v>
                </c:pt>
                <c:pt idx="84">
                  <c:v>8.4</c:v>
                </c:pt>
                <c:pt idx="85">
                  <c:v>8.5</c:v>
                </c:pt>
                <c:pt idx="86">
                  <c:v>8.6</c:v>
                </c:pt>
                <c:pt idx="87">
                  <c:v>8.6999999999999993</c:v>
                </c:pt>
                <c:pt idx="88">
                  <c:v>8.8000000000000007</c:v>
                </c:pt>
                <c:pt idx="89">
                  <c:v>8.9</c:v>
                </c:pt>
                <c:pt idx="90">
                  <c:v>9</c:v>
                </c:pt>
                <c:pt idx="91">
                  <c:v>9.1</c:v>
                </c:pt>
                <c:pt idx="92">
                  <c:v>9.1999999999999993</c:v>
                </c:pt>
                <c:pt idx="93">
                  <c:v>9.3000000000000007</c:v>
                </c:pt>
                <c:pt idx="94">
                  <c:v>9.4</c:v>
                </c:pt>
                <c:pt idx="95">
                  <c:v>9.5</c:v>
                </c:pt>
                <c:pt idx="96">
                  <c:v>9.6</c:v>
                </c:pt>
                <c:pt idx="97">
                  <c:v>9.6999999999999993</c:v>
                </c:pt>
                <c:pt idx="98">
                  <c:v>9.8000000000000007</c:v>
                </c:pt>
                <c:pt idx="99">
                  <c:v>9.9</c:v>
                </c:pt>
                <c:pt idx="100">
                  <c:v>10</c:v>
                </c:pt>
                <c:pt idx="101">
                  <c:v>10.1</c:v>
                </c:pt>
                <c:pt idx="102">
                  <c:v>10.199999999999999</c:v>
                </c:pt>
                <c:pt idx="103">
                  <c:v>10.3</c:v>
                </c:pt>
                <c:pt idx="104">
                  <c:v>10.4</c:v>
                </c:pt>
                <c:pt idx="105">
                  <c:v>10.5</c:v>
                </c:pt>
                <c:pt idx="106">
                  <c:v>10.6</c:v>
                </c:pt>
                <c:pt idx="107">
                  <c:v>10.7</c:v>
                </c:pt>
                <c:pt idx="108">
                  <c:v>10.8</c:v>
                </c:pt>
                <c:pt idx="109">
                  <c:v>10.9</c:v>
                </c:pt>
                <c:pt idx="110">
                  <c:v>11</c:v>
                </c:pt>
                <c:pt idx="111">
                  <c:v>11.1</c:v>
                </c:pt>
                <c:pt idx="112">
                  <c:v>11.2</c:v>
                </c:pt>
                <c:pt idx="113">
                  <c:v>11.3</c:v>
                </c:pt>
                <c:pt idx="114">
                  <c:v>11.4</c:v>
                </c:pt>
                <c:pt idx="115">
                  <c:v>11.5</c:v>
                </c:pt>
                <c:pt idx="116">
                  <c:v>11.6</c:v>
                </c:pt>
                <c:pt idx="117">
                  <c:v>11.7</c:v>
                </c:pt>
                <c:pt idx="118">
                  <c:v>11.8</c:v>
                </c:pt>
                <c:pt idx="119">
                  <c:v>11.9</c:v>
                </c:pt>
                <c:pt idx="120">
                  <c:v>12</c:v>
                </c:pt>
                <c:pt idx="121">
                  <c:v>12.1</c:v>
                </c:pt>
                <c:pt idx="122">
                  <c:v>12.2</c:v>
                </c:pt>
                <c:pt idx="123">
                  <c:v>12.3</c:v>
                </c:pt>
                <c:pt idx="124">
                  <c:v>12.4</c:v>
                </c:pt>
                <c:pt idx="125">
                  <c:v>12.5</c:v>
                </c:pt>
                <c:pt idx="126">
                  <c:v>12.6</c:v>
                </c:pt>
                <c:pt idx="127">
                  <c:v>12.7</c:v>
                </c:pt>
                <c:pt idx="128">
                  <c:v>12.8</c:v>
                </c:pt>
                <c:pt idx="129">
                  <c:v>12.9</c:v>
                </c:pt>
                <c:pt idx="130">
                  <c:v>13</c:v>
                </c:pt>
                <c:pt idx="131">
                  <c:v>13.1</c:v>
                </c:pt>
                <c:pt idx="132">
                  <c:v>13.2</c:v>
                </c:pt>
                <c:pt idx="133">
                  <c:v>13.3</c:v>
                </c:pt>
                <c:pt idx="134">
                  <c:v>13.4</c:v>
                </c:pt>
                <c:pt idx="135">
                  <c:v>13.5</c:v>
                </c:pt>
                <c:pt idx="136">
                  <c:v>13.6</c:v>
                </c:pt>
                <c:pt idx="137">
                  <c:v>13.7</c:v>
                </c:pt>
                <c:pt idx="138">
                  <c:v>13.8</c:v>
                </c:pt>
                <c:pt idx="139">
                  <c:v>13.9</c:v>
                </c:pt>
                <c:pt idx="140">
                  <c:v>14</c:v>
                </c:pt>
                <c:pt idx="141">
                  <c:v>14.1</c:v>
                </c:pt>
                <c:pt idx="142">
                  <c:v>14.2</c:v>
                </c:pt>
                <c:pt idx="143">
                  <c:v>14.3</c:v>
                </c:pt>
                <c:pt idx="144">
                  <c:v>14.4</c:v>
                </c:pt>
                <c:pt idx="145">
                  <c:v>14.5</c:v>
                </c:pt>
                <c:pt idx="146">
                  <c:v>14.6</c:v>
                </c:pt>
                <c:pt idx="147">
                  <c:v>14.7</c:v>
                </c:pt>
                <c:pt idx="148">
                  <c:v>14.8</c:v>
                </c:pt>
                <c:pt idx="149">
                  <c:v>14.9</c:v>
                </c:pt>
                <c:pt idx="150">
                  <c:v>15</c:v>
                </c:pt>
                <c:pt idx="151">
                  <c:v>15.1</c:v>
                </c:pt>
                <c:pt idx="152">
                  <c:v>15.2</c:v>
                </c:pt>
                <c:pt idx="153">
                  <c:v>15.3</c:v>
                </c:pt>
                <c:pt idx="154">
                  <c:v>15.4</c:v>
                </c:pt>
                <c:pt idx="155">
                  <c:v>15.5</c:v>
                </c:pt>
                <c:pt idx="156">
                  <c:v>15.6</c:v>
                </c:pt>
                <c:pt idx="157">
                  <c:v>15.7</c:v>
                </c:pt>
                <c:pt idx="158">
                  <c:v>15.8</c:v>
                </c:pt>
                <c:pt idx="159">
                  <c:v>15.9</c:v>
                </c:pt>
                <c:pt idx="160">
                  <c:v>16</c:v>
                </c:pt>
                <c:pt idx="161">
                  <c:v>16.100000000000001</c:v>
                </c:pt>
                <c:pt idx="162">
                  <c:v>16.2</c:v>
                </c:pt>
                <c:pt idx="163">
                  <c:v>16.3</c:v>
                </c:pt>
                <c:pt idx="164">
                  <c:v>16.399999999999999</c:v>
                </c:pt>
                <c:pt idx="165">
                  <c:v>16.5</c:v>
                </c:pt>
                <c:pt idx="166">
                  <c:v>16.600000000000001</c:v>
                </c:pt>
                <c:pt idx="167">
                  <c:v>16.7</c:v>
                </c:pt>
                <c:pt idx="168">
                  <c:v>16.8</c:v>
                </c:pt>
                <c:pt idx="169">
                  <c:v>16.899999999999999</c:v>
                </c:pt>
                <c:pt idx="170">
                  <c:v>17</c:v>
                </c:pt>
                <c:pt idx="171">
                  <c:v>17.100000000000001</c:v>
                </c:pt>
                <c:pt idx="172">
                  <c:v>17.2</c:v>
                </c:pt>
                <c:pt idx="173">
                  <c:v>17.3</c:v>
                </c:pt>
                <c:pt idx="174">
                  <c:v>17.399999999999999</c:v>
                </c:pt>
                <c:pt idx="175">
                  <c:v>17.5</c:v>
                </c:pt>
                <c:pt idx="176">
                  <c:v>17.600000000000001</c:v>
                </c:pt>
                <c:pt idx="177">
                  <c:v>17.7</c:v>
                </c:pt>
                <c:pt idx="178">
                  <c:v>17.8</c:v>
                </c:pt>
                <c:pt idx="179">
                  <c:v>17.899999999999999</c:v>
                </c:pt>
                <c:pt idx="180">
                  <c:v>18</c:v>
                </c:pt>
                <c:pt idx="181">
                  <c:v>18.100000000000001</c:v>
                </c:pt>
                <c:pt idx="182">
                  <c:v>18.2</c:v>
                </c:pt>
                <c:pt idx="183">
                  <c:v>18.3</c:v>
                </c:pt>
                <c:pt idx="184">
                  <c:v>18.399999999999999</c:v>
                </c:pt>
                <c:pt idx="185">
                  <c:v>18.5</c:v>
                </c:pt>
                <c:pt idx="186">
                  <c:v>18.600000000000001</c:v>
                </c:pt>
                <c:pt idx="187">
                  <c:v>18.7</c:v>
                </c:pt>
                <c:pt idx="188">
                  <c:v>18.8</c:v>
                </c:pt>
                <c:pt idx="189">
                  <c:v>18.899999999999999</c:v>
                </c:pt>
                <c:pt idx="190">
                  <c:v>19</c:v>
                </c:pt>
                <c:pt idx="191">
                  <c:v>19.100000000000001</c:v>
                </c:pt>
                <c:pt idx="192">
                  <c:v>19.2</c:v>
                </c:pt>
                <c:pt idx="193">
                  <c:v>19.3</c:v>
                </c:pt>
                <c:pt idx="194">
                  <c:v>19.399999999999999</c:v>
                </c:pt>
                <c:pt idx="195">
                  <c:v>19.5</c:v>
                </c:pt>
                <c:pt idx="196">
                  <c:v>19.600000000000001</c:v>
                </c:pt>
                <c:pt idx="197">
                  <c:v>19.7</c:v>
                </c:pt>
                <c:pt idx="198">
                  <c:v>19.8</c:v>
                </c:pt>
                <c:pt idx="199">
                  <c:v>19.899999999999999</c:v>
                </c:pt>
                <c:pt idx="200">
                  <c:v>20</c:v>
                </c:pt>
                <c:pt idx="201">
                  <c:v>20.100000000000001</c:v>
                </c:pt>
                <c:pt idx="202">
                  <c:v>20.2</c:v>
                </c:pt>
                <c:pt idx="203">
                  <c:v>20.3</c:v>
                </c:pt>
                <c:pt idx="204">
                  <c:v>20.399999999999999</c:v>
                </c:pt>
                <c:pt idx="205">
                  <c:v>20.5</c:v>
                </c:pt>
                <c:pt idx="206">
                  <c:v>20.6</c:v>
                </c:pt>
                <c:pt idx="207">
                  <c:v>20.7</c:v>
                </c:pt>
                <c:pt idx="208">
                  <c:v>20.8</c:v>
                </c:pt>
                <c:pt idx="209">
                  <c:v>20.9</c:v>
                </c:pt>
                <c:pt idx="210">
                  <c:v>21</c:v>
                </c:pt>
                <c:pt idx="211">
                  <c:v>21.1</c:v>
                </c:pt>
                <c:pt idx="212">
                  <c:v>21.2</c:v>
                </c:pt>
                <c:pt idx="213">
                  <c:v>21.3</c:v>
                </c:pt>
                <c:pt idx="214">
                  <c:v>21.4</c:v>
                </c:pt>
                <c:pt idx="215">
                  <c:v>21.5</c:v>
                </c:pt>
                <c:pt idx="216">
                  <c:v>21.6</c:v>
                </c:pt>
                <c:pt idx="217">
                  <c:v>21.7</c:v>
                </c:pt>
                <c:pt idx="218">
                  <c:v>21.8</c:v>
                </c:pt>
                <c:pt idx="219">
                  <c:v>21.9</c:v>
                </c:pt>
                <c:pt idx="220">
                  <c:v>22</c:v>
                </c:pt>
                <c:pt idx="221">
                  <c:v>22.1</c:v>
                </c:pt>
                <c:pt idx="222">
                  <c:v>22.2</c:v>
                </c:pt>
                <c:pt idx="223">
                  <c:v>22.3</c:v>
                </c:pt>
                <c:pt idx="224">
                  <c:v>22.4</c:v>
                </c:pt>
                <c:pt idx="225">
                  <c:v>22.5</c:v>
                </c:pt>
                <c:pt idx="226">
                  <c:v>22.6</c:v>
                </c:pt>
                <c:pt idx="227">
                  <c:v>22.7</c:v>
                </c:pt>
                <c:pt idx="228">
                  <c:v>22.8</c:v>
                </c:pt>
                <c:pt idx="229">
                  <c:v>22.9</c:v>
                </c:pt>
                <c:pt idx="230">
                  <c:v>23</c:v>
                </c:pt>
                <c:pt idx="231">
                  <c:v>23.1</c:v>
                </c:pt>
                <c:pt idx="232">
                  <c:v>23.2</c:v>
                </c:pt>
                <c:pt idx="233">
                  <c:v>23.3</c:v>
                </c:pt>
                <c:pt idx="234">
                  <c:v>23.4</c:v>
                </c:pt>
                <c:pt idx="235">
                  <c:v>23.5</c:v>
                </c:pt>
                <c:pt idx="236">
                  <c:v>23.6</c:v>
                </c:pt>
                <c:pt idx="237">
                  <c:v>23.7</c:v>
                </c:pt>
                <c:pt idx="238">
                  <c:v>23.8</c:v>
                </c:pt>
                <c:pt idx="239">
                  <c:v>23.9</c:v>
                </c:pt>
                <c:pt idx="240">
                  <c:v>24</c:v>
                </c:pt>
                <c:pt idx="241">
                  <c:v>24.1</c:v>
                </c:pt>
                <c:pt idx="242">
                  <c:v>24.2</c:v>
                </c:pt>
                <c:pt idx="243">
                  <c:v>24.3</c:v>
                </c:pt>
                <c:pt idx="244">
                  <c:v>24.4</c:v>
                </c:pt>
                <c:pt idx="245">
                  <c:v>24.5</c:v>
                </c:pt>
                <c:pt idx="246">
                  <c:v>24.6</c:v>
                </c:pt>
                <c:pt idx="247">
                  <c:v>24.7</c:v>
                </c:pt>
                <c:pt idx="248">
                  <c:v>24.8</c:v>
                </c:pt>
                <c:pt idx="249">
                  <c:v>24.9</c:v>
                </c:pt>
                <c:pt idx="250">
                  <c:v>25</c:v>
                </c:pt>
                <c:pt idx="251">
                  <c:v>25.1</c:v>
                </c:pt>
                <c:pt idx="252">
                  <c:v>25.2</c:v>
                </c:pt>
                <c:pt idx="253">
                  <c:v>25.3</c:v>
                </c:pt>
                <c:pt idx="254">
                  <c:v>25.4</c:v>
                </c:pt>
                <c:pt idx="255">
                  <c:v>25.5</c:v>
                </c:pt>
                <c:pt idx="256">
                  <c:v>25.6</c:v>
                </c:pt>
                <c:pt idx="257">
                  <c:v>25.7</c:v>
                </c:pt>
                <c:pt idx="258">
                  <c:v>25.8</c:v>
                </c:pt>
                <c:pt idx="259">
                  <c:v>25.9</c:v>
                </c:pt>
                <c:pt idx="260">
                  <c:v>26</c:v>
                </c:pt>
                <c:pt idx="261">
                  <c:v>26.1</c:v>
                </c:pt>
                <c:pt idx="262">
                  <c:v>26.2</c:v>
                </c:pt>
                <c:pt idx="263">
                  <c:v>26.3</c:v>
                </c:pt>
                <c:pt idx="264">
                  <c:v>26.4</c:v>
                </c:pt>
                <c:pt idx="265">
                  <c:v>26.5</c:v>
                </c:pt>
                <c:pt idx="266">
                  <c:v>26.6</c:v>
                </c:pt>
                <c:pt idx="267">
                  <c:v>26.7</c:v>
                </c:pt>
                <c:pt idx="268">
                  <c:v>26.8</c:v>
                </c:pt>
                <c:pt idx="269">
                  <c:v>26.9</c:v>
                </c:pt>
                <c:pt idx="270">
                  <c:v>27</c:v>
                </c:pt>
                <c:pt idx="271">
                  <c:v>27.1</c:v>
                </c:pt>
                <c:pt idx="272">
                  <c:v>27.2</c:v>
                </c:pt>
                <c:pt idx="273">
                  <c:v>27.3</c:v>
                </c:pt>
                <c:pt idx="274">
                  <c:v>27.4</c:v>
                </c:pt>
                <c:pt idx="275">
                  <c:v>27.5</c:v>
                </c:pt>
                <c:pt idx="276">
                  <c:v>27.6</c:v>
                </c:pt>
                <c:pt idx="277">
                  <c:v>27.7</c:v>
                </c:pt>
                <c:pt idx="278">
                  <c:v>27.8</c:v>
                </c:pt>
                <c:pt idx="279">
                  <c:v>27.9</c:v>
                </c:pt>
                <c:pt idx="280">
                  <c:v>28</c:v>
                </c:pt>
                <c:pt idx="281">
                  <c:v>28.1</c:v>
                </c:pt>
                <c:pt idx="282">
                  <c:v>28.2</c:v>
                </c:pt>
                <c:pt idx="283">
                  <c:v>28.3</c:v>
                </c:pt>
                <c:pt idx="284">
                  <c:v>28.4</c:v>
                </c:pt>
                <c:pt idx="285">
                  <c:v>28.5</c:v>
                </c:pt>
                <c:pt idx="286">
                  <c:v>28.6</c:v>
                </c:pt>
                <c:pt idx="287">
                  <c:v>28.7</c:v>
                </c:pt>
                <c:pt idx="288">
                  <c:v>28.8</c:v>
                </c:pt>
                <c:pt idx="289">
                  <c:v>28.9</c:v>
                </c:pt>
                <c:pt idx="290">
                  <c:v>29</c:v>
                </c:pt>
                <c:pt idx="291">
                  <c:v>29.1</c:v>
                </c:pt>
                <c:pt idx="292">
                  <c:v>29.2</c:v>
                </c:pt>
                <c:pt idx="293">
                  <c:v>29.3</c:v>
                </c:pt>
                <c:pt idx="294">
                  <c:v>29.4</c:v>
                </c:pt>
                <c:pt idx="295">
                  <c:v>29.5</c:v>
                </c:pt>
                <c:pt idx="296">
                  <c:v>29.6</c:v>
                </c:pt>
                <c:pt idx="297">
                  <c:v>29.7</c:v>
                </c:pt>
                <c:pt idx="298">
                  <c:v>29.8</c:v>
                </c:pt>
                <c:pt idx="299">
                  <c:v>29.9</c:v>
                </c:pt>
                <c:pt idx="300">
                  <c:v>30</c:v>
                </c:pt>
                <c:pt idx="301">
                  <c:v>30.1</c:v>
                </c:pt>
                <c:pt idx="302">
                  <c:v>30.2</c:v>
                </c:pt>
                <c:pt idx="303">
                  <c:v>30.3</c:v>
                </c:pt>
                <c:pt idx="304">
                  <c:v>30.4</c:v>
                </c:pt>
                <c:pt idx="305">
                  <c:v>30.5</c:v>
                </c:pt>
                <c:pt idx="306">
                  <c:v>30.6</c:v>
                </c:pt>
                <c:pt idx="307">
                  <c:v>30.7</c:v>
                </c:pt>
                <c:pt idx="308">
                  <c:v>30.8</c:v>
                </c:pt>
                <c:pt idx="309">
                  <c:v>30.9</c:v>
                </c:pt>
                <c:pt idx="310">
                  <c:v>31</c:v>
                </c:pt>
                <c:pt idx="311">
                  <c:v>31.1</c:v>
                </c:pt>
                <c:pt idx="312">
                  <c:v>31.2</c:v>
                </c:pt>
                <c:pt idx="313">
                  <c:v>31.3</c:v>
                </c:pt>
                <c:pt idx="314">
                  <c:v>31.4</c:v>
                </c:pt>
                <c:pt idx="315">
                  <c:v>31.5</c:v>
                </c:pt>
                <c:pt idx="316">
                  <c:v>31.6</c:v>
                </c:pt>
                <c:pt idx="317">
                  <c:v>31.7</c:v>
                </c:pt>
                <c:pt idx="318">
                  <c:v>31.8</c:v>
                </c:pt>
                <c:pt idx="319">
                  <c:v>31.9</c:v>
                </c:pt>
                <c:pt idx="320">
                  <c:v>32</c:v>
                </c:pt>
                <c:pt idx="321">
                  <c:v>32.1</c:v>
                </c:pt>
                <c:pt idx="322">
                  <c:v>32.200000000000003</c:v>
                </c:pt>
                <c:pt idx="323">
                  <c:v>32.299999999999997</c:v>
                </c:pt>
                <c:pt idx="324">
                  <c:v>32.4</c:v>
                </c:pt>
                <c:pt idx="325">
                  <c:v>32.5</c:v>
                </c:pt>
                <c:pt idx="326">
                  <c:v>32.6</c:v>
                </c:pt>
                <c:pt idx="327">
                  <c:v>32.700000000000003</c:v>
                </c:pt>
                <c:pt idx="328">
                  <c:v>32.799999999999997</c:v>
                </c:pt>
                <c:pt idx="329">
                  <c:v>32.9</c:v>
                </c:pt>
                <c:pt idx="330">
                  <c:v>33</c:v>
                </c:pt>
                <c:pt idx="331">
                  <c:v>33.1</c:v>
                </c:pt>
                <c:pt idx="332">
                  <c:v>33.200000000000003</c:v>
                </c:pt>
                <c:pt idx="333">
                  <c:v>33.299999999999997</c:v>
                </c:pt>
                <c:pt idx="334">
                  <c:v>33.4</c:v>
                </c:pt>
                <c:pt idx="335">
                  <c:v>33.5</c:v>
                </c:pt>
                <c:pt idx="336">
                  <c:v>33.6</c:v>
                </c:pt>
                <c:pt idx="337">
                  <c:v>33.700000000000003</c:v>
                </c:pt>
                <c:pt idx="338">
                  <c:v>33.799999999999997</c:v>
                </c:pt>
                <c:pt idx="339">
                  <c:v>33.9</c:v>
                </c:pt>
                <c:pt idx="340">
                  <c:v>34</c:v>
                </c:pt>
                <c:pt idx="341">
                  <c:v>34.1</c:v>
                </c:pt>
                <c:pt idx="342">
                  <c:v>34.200000000000003</c:v>
                </c:pt>
                <c:pt idx="343">
                  <c:v>34.299999999999997</c:v>
                </c:pt>
                <c:pt idx="344">
                  <c:v>34.4</c:v>
                </c:pt>
                <c:pt idx="345">
                  <c:v>34.5</c:v>
                </c:pt>
                <c:pt idx="346">
                  <c:v>34.6</c:v>
                </c:pt>
                <c:pt idx="347">
                  <c:v>34.700000000000003</c:v>
                </c:pt>
                <c:pt idx="348">
                  <c:v>34.799999999999997</c:v>
                </c:pt>
                <c:pt idx="349">
                  <c:v>34.9</c:v>
                </c:pt>
                <c:pt idx="350">
                  <c:v>35</c:v>
                </c:pt>
                <c:pt idx="351">
                  <c:v>35.1</c:v>
                </c:pt>
                <c:pt idx="352">
                  <c:v>35.200000000000003</c:v>
                </c:pt>
                <c:pt idx="353">
                  <c:v>35.299999999999997</c:v>
                </c:pt>
                <c:pt idx="354">
                  <c:v>35.4</c:v>
                </c:pt>
                <c:pt idx="355">
                  <c:v>35.5</c:v>
                </c:pt>
                <c:pt idx="356">
                  <c:v>35.6</c:v>
                </c:pt>
                <c:pt idx="357">
                  <c:v>35.700000000000003</c:v>
                </c:pt>
                <c:pt idx="358">
                  <c:v>35.799999999999997</c:v>
                </c:pt>
                <c:pt idx="359">
                  <c:v>35.9</c:v>
                </c:pt>
                <c:pt idx="360">
                  <c:v>36</c:v>
                </c:pt>
              </c:numCache>
            </c:numRef>
          </c:cat>
          <c:val>
            <c:numRef>
              <c:f>Table!$Q$2:$Q$362</c:f>
              <c:numCache>
                <c:formatCode>General</c:formatCode>
                <c:ptCount val="361"/>
                <c:pt idx="0">
                  <c:v>44.925097797605353</c:v>
                </c:pt>
                <c:pt idx="1">
                  <c:v>45.53570298386601</c:v>
                </c:pt>
                <c:pt idx="2">
                  <c:v>46.108596552098355</c:v>
                </c:pt>
                <c:pt idx="3">
                  <c:v>46.649009130203197</c:v>
                </c:pt>
                <c:pt idx="4">
                  <c:v>47.161236920477087</c:v>
                </c:pt>
                <c:pt idx="5">
                  <c:v>47.978123728908649</c:v>
                </c:pt>
                <c:pt idx="6">
                  <c:v>48.40017082502775</c:v>
                </c:pt>
                <c:pt idx="7">
                  <c:v>48.810659442622573</c:v>
                </c:pt>
                <c:pt idx="8">
                  <c:v>49.210148081572655</c:v>
                </c:pt>
                <c:pt idx="9">
                  <c:v>49.599161918376048</c:v>
                </c:pt>
                <c:pt idx="10">
                  <c:v>49.978195036222871</c:v>
                </c:pt>
                <c:pt idx="11">
                  <c:v>50.347712494545085</c:v>
                </c:pt>
                <c:pt idx="12">
                  <c:v>50.708152250196271</c:v>
                </c:pt>
                <c:pt idx="13">
                  <c:v>51.059926941460247</c:v>
                </c:pt>
                <c:pt idx="14">
                  <c:v>51.403425545209494</c:v>
                </c:pt>
                <c:pt idx="15">
                  <c:v>52.198594690099661</c:v>
                </c:pt>
                <c:pt idx="16">
                  <c:v>52.505057000975967</c:v>
                </c:pt>
                <c:pt idx="17">
                  <c:v>52.805545832123421</c:v>
                </c:pt>
                <c:pt idx="18">
                  <c:v>53.100286449606557</c:v>
                </c:pt>
                <c:pt idx="19">
                  <c:v>53.389493096844276</c:v>
                </c:pt>
                <c:pt idx="20">
                  <c:v>53.67336961944504</c:v>
                </c:pt>
                <c:pt idx="21">
                  <c:v>53.95211005105697</c:v>
                </c:pt>
                <c:pt idx="22">
                  <c:v>54.225899162836029</c:v>
                </c:pt>
                <c:pt idx="23">
                  <c:v>54.494912978952691</c:v>
                </c:pt>
                <c:pt idx="24">
                  <c:v>54.75931926038789</c:v>
                </c:pt>
                <c:pt idx="25">
                  <c:v>55.263217798862705</c:v>
                </c:pt>
                <c:pt idx="26">
                  <c:v>55.509945312450498</c:v>
                </c:pt>
                <c:pt idx="27">
                  <c:v>55.752952006954779</c:v>
                </c:pt>
                <c:pt idx="28">
                  <c:v>55.992352921983731</c:v>
                </c:pt>
                <c:pt idx="29">
                  <c:v>56.228258322851921</c:v>
                </c:pt>
                <c:pt idx="30">
                  <c:v>56.460773935564333</c:v>
                </c:pt>
                <c:pt idx="31">
                  <c:v>56.690001168847573</c:v>
                </c:pt>
                <c:pt idx="32">
                  <c:v>56.916037324002659</c:v>
                </c:pt>
                <c:pt idx="33">
                  <c:v>57.138975793304674</c:v>
                </c:pt>
                <c:pt idx="34">
                  <c:v>57.358906247628539</c:v>
                </c:pt>
                <c:pt idx="35">
                  <c:v>57.730492934740617</c:v>
                </c:pt>
                <c:pt idx="36">
                  <c:v>57.940012257493279</c:v>
                </c:pt>
                <c:pt idx="37">
                  <c:v>58.14696115724427</c:v>
                </c:pt>
                <c:pt idx="38">
                  <c:v>58.351406930665618</c:v>
                </c:pt>
                <c:pt idx="39">
                  <c:v>58.553414449976053</c:v>
                </c:pt>
                <c:pt idx="40">
                  <c:v>58.753046268396702</c:v>
                </c:pt>
                <c:pt idx="41">
                  <c:v>58.950362720398395</c:v>
                </c:pt>
                <c:pt idx="42">
                  <c:v>59.145422017022817</c:v>
                </c:pt>
                <c:pt idx="43">
                  <c:v>59.338280336543335</c:v>
                </c:pt>
                <c:pt idx="44">
                  <c:v>59.528991910715845</c:v>
                </c:pt>
                <c:pt idx="45">
                  <c:v>59.82568616226726</c:v>
                </c:pt>
                <c:pt idx="46">
                  <c:v>60.00950125500318</c:v>
                </c:pt>
                <c:pt idx="47">
                  <c:v>60.191418891457786</c:v>
                </c:pt>
                <c:pt idx="48">
                  <c:v>60.371482123769958</c:v>
                </c:pt>
                <c:pt idx="49">
                  <c:v>60.549732634182526</c:v>
                </c:pt>
                <c:pt idx="50">
                  <c:v>60.726210788413631</c:v>
                </c:pt>
                <c:pt idx="51">
                  <c:v>60.900955686642639</c:v>
                </c:pt>
                <c:pt idx="52">
                  <c:v>61.07400521222803</c:v>
                </c:pt>
                <c:pt idx="53">
                  <c:v>61.245396078268477</c:v>
                </c:pt>
                <c:pt idx="54">
                  <c:v>61.415163872112778</c:v>
                </c:pt>
                <c:pt idx="55">
                  <c:v>61.663837089626462</c:v>
                </c:pt>
                <c:pt idx="56">
                  <c:v>61.828677619549218</c:v>
                </c:pt>
                <c:pt idx="57">
                  <c:v>61.992051214579504</c:v>
                </c:pt>
                <c:pt idx="58">
                  <c:v>62.153987227895627</c:v>
                </c:pt>
                <c:pt idx="59">
                  <c:v>62.314514176493553</c:v>
                </c:pt>
                <c:pt idx="60">
                  <c:v>62.47365977070374</c:v>
                </c:pt>
                <c:pt idx="61">
                  <c:v>62.631450942496514</c:v>
                </c:pt>
                <c:pt idx="62">
                  <c:v>62.787913872632494</c:v>
                </c:pt>
                <c:pt idx="63">
                  <c:v>62.943074016711471</c:v>
                </c:pt>
                <c:pt idx="64">
                  <c:v>63.096956130170241</c:v>
                </c:pt>
                <c:pt idx="65">
                  <c:v>63.31224238885401</c:v>
                </c:pt>
                <c:pt idx="66">
                  <c:v>63.462413569852082</c:v>
                </c:pt>
                <c:pt idx="67">
                  <c:v>63.611411347740699</c:v>
                </c:pt>
                <c:pt idx="68">
                  <c:v>63.759256713874898</c:v>
                </c:pt>
                <c:pt idx="69">
                  <c:v>63.905970118595427</c:v>
                </c:pt>
                <c:pt idx="70">
                  <c:v>64.051571488631453</c:v>
                </c:pt>
                <c:pt idx="71">
                  <c:v>64.196080243856315</c:v>
                </c:pt>
                <c:pt idx="72">
                  <c:v>64.339515313422268</c:v>
                </c:pt>
                <c:pt idx="73">
                  <c:v>64.481895151299156</c:v>
                </c:pt>
                <c:pt idx="74">
                  <c:v>64.623237751240993</c:v>
                </c:pt>
                <c:pt idx="75">
                  <c:v>64.813954198834708</c:v>
                </c:pt>
                <c:pt idx="76">
                  <c:v>64.952391348738288</c:v>
                </c:pt>
                <c:pt idx="77">
                  <c:v>65.089865009082686</c:v>
                </c:pt>
                <c:pt idx="78">
                  <c:v>65.226390761080211</c:v>
                </c:pt>
                <c:pt idx="79">
                  <c:v>65.361983818955693</c:v>
                </c:pt>
                <c:pt idx="80">
                  <c:v>65.496659040880033</c:v>
                </c:pt>
                <c:pt idx="81">
                  <c:v>65.630430939515804</c:v>
                </c:pt>
                <c:pt idx="82">
                  <c:v>65.763313692191204</c:v>
                </c:pt>
                <c:pt idx="83">
                  <c:v>65.895321150717578</c:v>
                </c:pt>
                <c:pt idx="84">
                  <c:v>66.026466850865134</c:v>
                </c:pt>
                <c:pt idx="85">
                  <c:v>66.198325697870573</c:v>
                </c:pt>
                <c:pt idx="86">
                  <c:v>66.327127952182224</c:v>
                </c:pt>
                <c:pt idx="87">
                  <c:v>66.45512252905786</c:v>
                </c:pt>
                <c:pt idx="88">
                  <c:v>66.582321339835019</c:v>
                </c:pt>
                <c:pt idx="89">
                  <c:v>66.708736038199049</c:v>
                </c:pt>
                <c:pt idx="90">
                  <c:v>66.834378027237776</c:v>
                </c:pt>
                <c:pt idx="91">
                  <c:v>66.959258466269844</c:v>
                </c:pt>
                <c:pt idx="92">
                  <c:v>67.083388277454887</c:v>
                </c:pt>
                <c:pt idx="93">
                  <c:v>67.206778152193124</c:v>
                </c:pt>
                <c:pt idx="94">
                  <c:v>67.32943855732195</c:v>
                </c:pt>
                <c:pt idx="95">
                  <c:v>67.486348240987056</c:v>
                </c:pt>
                <c:pt idx="96">
                  <c:v>67.607073720938644</c:v>
                </c:pt>
                <c:pt idx="97">
                  <c:v>67.727110636829451</c:v>
                </c:pt>
                <c:pt idx="98">
                  <c:v>67.846468323475364</c:v>
                </c:pt>
                <c:pt idx="99">
                  <c:v>67.965155928586341</c:v>
                </c:pt>
                <c:pt idx="100">
                  <c:v>68.083182417558518</c:v>
                </c:pt>
                <c:pt idx="101">
                  <c:v>68.200556578120242</c:v>
                </c:pt>
                <c:pt idx="102">
                  <c:v>68.317287024837199</c:v>
                </c:pt>
                <c:pt idx="103">
                  <c:v>68.433382203481429</c:v>
                </c:pt>
                <c:pt idx="104">
                  <c:v>68.548850395269028</c:v>
                </c:pt>
                <c:pt idx="105">
                  <c:v>68.693603040502978</c:v>
                </c:pt>
                <c:pt idx="106">
                  <c:v>68.807442879846775</c:v>
                </c:pt>
                <c:pt idx="107">
                  <c:v>68.920687503288605</c:v>
                </c:pt>
                <c:pt idx="108">
                  <c:v>69.033344374585184</c:v>
                </c:pt>
                <c:pt idx="109">
                  <c:v>69.145420818308125</c:v>
                </c:pt>
                <c:pt idx="110">
                  <c:v>69.25692402317577</c:v>
                </c:pt>
                <c:pt idx="111">
                  <c:v>69.367861045289771</c:v>
                </c:pt>
                <c:pt idx="112">
                  <c:v>69.478238811279496</c:v>
                </c:pt>
                <c:pt idx="113">
                  <c:v>69.588064121357391</c:v>
                </c:pt>
                <c:pt idx="114">
                  <c:v>69.697343652288069</c:v>
                </c:pt>
                <c:pt idx="115">
                  <c:v>69.832001433940945</c:v>
                </c:pt>
                <c:pt idx="116">
                  <c:v>69.939889114265128</c:v>
                </c:pt>
                <c:pt idx="117">
                  <c:v>70.047256216254439</c:v>
                </c:pt>
                <c:pt idx="118">
                  <c:v>70.154108811814623</c:v>
                </c:pt>
                <c:pt idx="119">
                  <c:v>70.260452866984608</c:v>
                </c:pt>
                <c:pt idx="120">
                  <c:v>70.366294244315725</c:v>
                </c:pt>
                <c:pt idx="121">
                  <c:v>70.47163870518699</c:v>
                </c:pt>
                <c:pt idx="122">
                  <c:v>70.576491912058401</c:v>
                </c:pt>
                <c:pt idx="123">
                  <c:v>70.680859430664199</c:v>
                </c:pt>
                <c:pt idx="124">
                  <c:v>70.784746732147894</c:v>
                </c:pt>
                <c:pt idx="125">
                  <c:v>70.910878237182771</c:v>
                </c:pt>
                <c:pt idx="126">
                  <c:v>71.013560134158183</c:v>
                </c:pt>
                <c:pt idx="127">
                  <c:v>71.115782171856239</c:v>
                </c:pt>
                <c:pt idx="128">
                  <c:v>71.217549363514522</c:v>
                </c:pt>
                <c:pt idx="129">
                  <c:v>71.318866640295852</c:v>
                </c:pt>
                <c:pt idx="130">
                  <c:v>71.419738853028335</c:v>
                </c:pt>
                <c:pt idx="131">
                  <c:v>71.520170773901029</c:v>
                </c:pt>
                <c:pt idx="132">
                  <c:v>71.62016709811644</c:v>
                </c:pt>
                <c:pt idx="133">
                  <c:v>71.719732445501208</c:v>
                </c:pt>
                <c:pt idx="134">
                  <c:v>71.818871362076194</c:v>
                </c:pt>
                <c:pt idx="135">
                  <c:v>71.937697206936903</c:v>
                </c:pt>
                <c:pt idx="136">
                  <c:v>72.035780511138739</c:v>
                </c:pt>
                <c:pt idx="137">
                  <c:v>72.133454088439109</c:v>
                </c:pt>
                <c:pt idx="138">
                  <c:v>72.230722131327823</c:v>
                </c:pt>
                <c:pt idx="139">
                  <c:v>72.327588767620711</c:v>
                </c:pt>
                <c:pt idx="140">
                  <c:v>72.424058061755261</c:v>
                </c:pt>
                <c:pt idx="141">
                  <c:v>72.52013401605511</c:v>
                </c:pt>
                <c:pt idx="142">
                  <c:v>72.615820571964122</c:v>
                </c:pt>
                <c:pt idx="143">
                  <c:v>72.711121611251045</c:v>
                </c:pt>
                <c:pt idx="144">
                  <c:v>72.806040957185346</c:v>
                </c:pt>
                <c:pt idx="145">
                  <c:v>72.918530248955292</c:v>
                </c:pt>
                <c:pt idx="146">
                  <c:v>73.012516284142492</c:v>
                </c:pt>
                <c:pt idx="147">
                  <c:v>73.10613451732624</c:v>
                </c:pt>
                <c:pt idx="148">
                  <c:v>73.199388494256624</c:v>
                </c:pt>
                <c:pt idx="149">
                  <c:v>73.292281708966186</c:v>
                </c:pt>
                <c:pt idx="150">
                  <c:v>73.384817604753692</c:v>
                </c:pt>
                <c:pt idx="151">
                  <c:v>73.476999575145257</c:v>
                </c:pt>
                <c:pt idx="152">
                  <c:v>73.568830964833296</c:v>
                </c:pt>
                <c:pt idx="153">
                  <c:v>73.660315070594024</c:v>
                </c:pt>
                <c:pt idx="154">
                  <c:v>73.751455142183914</c:v>
                </c:pt>
                <c:pt idx="155">
                  <c:v>73.858390600827363</c:v>
                </c:pt>
                <c:pt idx="156">
                  <c:v>73.94869861597995</c:v>
                </c:pt>
                <c:pt idx="157">
                  <c:v>74.038674286630155</c:v>
                </c:pt>
                <c:pt idx="158">
                  <c:v>74.128320641352289</c:v>
                </c:pt>
                <c:pt idx="159">
                  <c:v>74.217640666841291</c:v>
                </c:pt>
                <c:pt idx="160">
                  <c:v>74.306637308669309</c:v>
                </c:pt>
                <c:pt idx="161">
                  <c:v>74.395313472025677</c:v>
                </c:pt>
                <c:pt idx="162">
                  <c:v>74.483672022440615</c:v>
                </c:pt>
                <c:pt idx="163">
                  <c:v>74.571715786492888</c:v>
                </c:pt>
                <c:pt idx="164">
                  <c:v>74.659447552501945</c:v>
                </c:pt>
                <c:pt idx="165">
                  <c:v>74.761470752353262</c:v>
                </c:pt>
                <c:pt idx="166">
                  <c:v>74.848455322481939</c:v>
                </c:pt>
                <c:pt idx="167">
                  <c:v>74.935137833851456</c:v>
                </c:pt>
                <c:pt idx="168">
                  <c:v>75.021520896242322</c:v>
                </c:pt>
                <c:pt idx="169">
                  <c:v>75.10760708512143</c:v>
                </c:pt>
                <c:pt idx="170">
                  <c:v>75.193398942232989</c:v>
                </c:pt>
                <c:pt idx="171">
                  <c:v>75.278898976175057</c:v>
                </c:pt>
                <c:pt idx="172">
                  <c:v>75.364109662963358</c:v>
                </c:pt>
                <c:pt idx="173">
                  <c:v>75.449033446583499</c:v>
                </c:pt>
                <c:pt idx="174">
                  <c:v>75.533672739591822</c:v>
                </c:pt>
                <c:pt idx="175">
                  <c:v>75.631316453640025</c:v>
                </c:pt>
                <c:pt idx="176">
                  <c:v>75.715280436177068</c:v>
                </c:pt>
                <c:pt idx="177">
                  <c:v>75.798968457760097</c:v>
                </c:pt>
                <c:pt idx="178">
                  <c:v>75.8823827850334</c:v>
                </c:pt>
                <c:pt idx="179">
                  <c:v>75.965525656236991</c:v>
                </c:pt>
                <c:pt idx="180">
                  <c:v>76.048399281653644</c:v>
                </c:pt>
                <c:pt idx="181">
                  <c:v>76.13100584405808</c:v>
                </c:pt>
                <c:pt idx="182">
                  <c:v>76.213347499164783</c:v>
                </c:pt>
                <c:pt idx="183">
                  <c:v>76.295426376666683</c:v>
                </c:pt>
                <c:pt idx="184">
                  <c:v>76.37724458263618</c:v>
                </c:pt>
                <c:pt idx="185">
                  <c:v>76.47095627901038</c:v>
                </c:pt>
                <c:pt idx="186">
                  <c:v>76.552160652007331</c:v>
                </c:pt>
                <c:pt idx="187">
                  <c:v>76.633111730493084</c:v>
                </c:pt>
                <c:pt idx="188">
                  <c:v>76.713811497069301</c:v>
                </c:pt>
                <c:pt idx="189">
                  <c:v>76.794261910403549</c:v>
                </c:pt>
                <c:pt idx="190">
                  <c:v>76.874464905697948</c:v>
                </c:pt>
                <c:pt idx="191">
                  <c:v>76.954422395125079</c:v>
                </c:pt>
                <c:pt idx="192">
                  <c:v>77.034136274183822</c:v>
                </c:pt>
                <c:pt idx="193">
                  <c:v>77.113608436361645</c:v>
                </c:pt>
                <c:pt idx="194">
                  <c:v>77.192840796171112</c:v>
                </c:pt>
                <c:pt idx="195">
                  <c:v>77.28300000897994</c:v>
                </c:pt>
                <c:pt idx="196">
                  <c:v>77.36167143686491</c:v>
                </c:pt>
                <c:pt idx="197">
                  <c:v>77.440109396255238</c:v>
                </c:pt>
                <c:pt idx="198">
                  <c:v>77.51831563041182</c:v>
                </c:pt>
                <c:pt idx="199">
                  <c:v>77.596291863347574</c:v>
                </c:pt>
                <c:pt idx="200">
                  <c:v>77.674039799969208</c:v>
                </c:pt>
                <c:pt idx="201">
                  <c:v>77.751561185712575</c:v>
                </c:pt>
                <c:pt idx="202">
                  <c:v>77.828857895962102</c:v>
                </c:pt>
                <c:pt idx="203">
                  <c:v>77.905932034456256</c:v>
                </c:pt>
                <c:pt idx="204">
                  <c:v>77.982786026711949</c:v>
                </c:pt>
                <c:pt idx="205">
                  <c:v>78.06971428782964</c:v>
                </c:pt>
                <c:pt idx="206">
                  <c:v>78.14605103076822</c:v>
                </c:pt>
                <c:pt idx="207">
                  <c:v>78.222171737821071</c:v>
                </c:pt>
                <c:pt idx="208">
                  <c:v>78.298077959769287</c:v>
                </c:pt>
                <c:pt idx="209">
                  <c:v>78.373771229563943</c:v>
                </c:pt>
                <c:pt idx="210">
                  <c:v>78.449253657402878</c:v>
                </c:pt>
                <c:pt idx="211">
                  <c:v>78.524528288207918</c:v>
                </c:pt>
                <c:pt idx="212">
                  <c:v>78.599599280903632</c:v>
                </c:pt>
                <c:pt idx="213">
                  <c:v>78.674471957013196</c:v>
                </c:pt>
                <c:pt idx="214">
                  <c:v>78.749152756282726</c:v>
                </c:pt>
                <c:pt idx="215">
                  <c:v>78.833081717215393</c:v>
                </c:pt>
                <c:pt idx="216">
                  <c:v>78.907258101296776</c:v>
                </c:pt>
                <c:pt idx="217">
                  <c:v>78.981233957303218</c:v>
                </c:pt>
                <c:pt idx="218">
                  <c:v>79.055010657715911</c:v>
                </c:pt>
                <c:pt idx="219">
                  <c:v>79.128595507953335</c:v>
                </c:pt>
                <c:pt idx="220">
                  <c:v>79.201999965453325</c:v>
                </c:pt>
                <c:pt idx="221">
                  <c:v>79.275238215165103</c:v>
                </c:pt>
                <c:pt idx="222">
                  <c:v>79.3483260419993</c:v>
                </c:pt>
                <c:pt idx="223">
                  <c:v>79.421279949708463</c:v>
                </c:pt>
                <c:pt idx="224">
                  <c:v>79.494116483345124</c:v>
                </c:pt>
                <c:pt idx="225">
                  <c:v>79.574845558029224</c:v>
                </c:pt>
                <c:pt idx="226">
                  <c:v>79.647016661361221</c:v>
                </c:pt>
                <c:pt idx="227">
                  <c:v>79.719000961430197</c:v>
                </c:pt>
                <c:pt idx="228">
                  <c:v>79.790859160090164</c:v>
                </c:pt>
                <c:pt idx="229">
                  <c:v>79.862640082953249</c:v>
                </c:pt>
                <c:pt idx="230">
                  <c:v>79.934382462571179</c:v>
                </c:pt>
                <c:pt idx="231">
                  <c:v>80.006116483507085</c:v>
                </c:pt>
                <c:pt idx="232">
                  <c:v>80.077865119091001</c:v>
                </c:pt>
                <c:pt idx="233">
                  <c:v>80.149645286075071</c:v>
                </c:pt>
                <c:pt idx="234">
                  <c:v>80.221468840244341</c:v>
                </c:pt>
                <c:pt idx="235">
                  <c:v>80.296556591349116</c:v>
                </c:pt>
                <c:pt idx="236">
                  <c:v>80.366859662050985</c:v>
                </c:pt>
                <c:pt idx="237">
                  <c:v>80.437582948029871</c:v>
                </c:pt>
                <c:pt idx="238">
                  <c:v>80.508668388720963</c:v>
                </c:pt>
                <c:pt idx="239">
                  <c:v>80.580063879132524</c:v>
                </c:pt>
                <c:pt idx="240">
                  <c:v>80.651722671930187</c:v>
                </c:pt>
                <c:pt idx="241">
                  <c:v>80.723602839346199</c:v>
                </c:pt>
                <c:pt idx="242">
                  <c:v>80.795666788931626</c:v>
                </c:pt>
                <c:pt idx="243">
                  <c:v>80.867880827767735</c:v>
                </c:pt>
                <c:pt idx="244">
                  <c:v>80.940214770291078</c:v>
                </c:pt>
                <c:pt idx="245">
                  <c:v>80.9995872983678</c:v>
                </c:pt>
                <c:pt idx="246">
                  <c:v>81.074092521839873</c:v>
                </c:pt>
                <c:pt idx="247">
                  <c:v>81.148437354940853</c:v>
                </c:pt>
                <c:pt idx="248">
                  <c:v>81.222623292836559</c:v>
                </c:pt>
                <c:pt idx="249">
                  <c:v>81.296651807109185</c:v>
                </c:pt>
                <c:pt idx="250">
                  <c:v>81.370524346090363</c:v>
                </c:pt>
                <c:pt idx="251">
                  <c:v>81.444242335200471</c:v>
                </c:pt>
                <c:pt idx="252">
                  <c:v>81.517807177292724</c:v>
                </c:pt>
                <c:pt idx="253">
                  <c:v>81.591220253001097</c:v>
                </c:pt>
                <c:pt idx="254">
                  <c:v>81.664482921090965</c:v>
                </c:pt>
                <c:pt idx="255">
                  <c:v>81.744639533088474</c:v>
                </c:pt>
                <c:pt idx="256">
                  <c:v>81.817540852849646</c:v>
                </c:pt>
                <c:pt idx="257">
                  <c:v>81.890296733897969</c:v>
                </c:pt>
                <c:pt idx="258">
                  <c:v>81.962908435562753</c:v>
                </c:pt>
                <c:pt idx="259">
                  <c:v>82.035377196920948</c:v>
                </c:pt>
                <c:pt idx="260">
                  <c:v>82.107704237191442</c:v>
                </c:pt>
                <c:pt idx="261">
                  <c:v>82.179890756123058</c:v>
                </c:pt>
                <c:pt idx="262">
                  <c:v>82.251937934376386</c:v>
                </c:pt>
                <c:pt idx="263">
                  <c:v>82.323846933899802</c:v>
                </c:pt>
                <c:pt idx="264">
                  <c:v>82.395618898299915</c:v>
                </c:pt>
                <c:pt idx="265">
                  <c:v>82.473652730700138</c:v>
                </c:pt>
                <c:pt idx="266">
                  <c:v>82.54509966333282</c:v>
                </c:pt>
                <c:pt idx="267">
                  <c:v>82.616413750545803</c:v>
                </c:pt>
                <c:pt idx="268">
                  <c:v>82.687596049144659</c:v>
                </c:pt>
                <c:pt idx="269">
                  <c:v>82.758647599625931</c:v>
                </c:pt>
                <c:pt idx="270">
                  <c:v>82.829569426507661</c:v>
                </c:pt>
                <c:pt idx="271">
                  <c:v>82.900362538656353</c:v>
                </c:pt>
                <c:pt idx="272">
                  <c:v>82.971027929610557</c:v>
                </c:pt>
                <c:pt idx="273">
                  <c:v>83.041566577900994</c:v>
                </c:pt>
                <c:pt idx="274">
                  <c:v>83.111979447367375</c:v>
                </c:pt>
                <c:pt idx="275">
                  <c:v>83.188122057026959</c:v>
                </c:pt>
                <c:pt idx="276">
                  <c:v>83.25824053546269</c:v>
                </c:pt>
                <c:pt idx="277">
                  <c:v>83.328236736534421</c:v>
                </c:pt>
                <c:pt idx="278">
                  <c:v>83.398111553957449</c:v>
                </c:pt>
                <c:pt idx="279">
                  <c:v>83.467865868443184</c:v>
                </c:pt>
                <c:pt idx="280">
                  <c:v>83.537500547994526</c:v>
                </c:pt>
                <c:pt idx="281">
                  <c:v>83.607016448198337</c:v>
                </c:pt>
                <c:pt idx="282">
                  <c:v>83.676414412514958</c:v>
                </c:pt>
                <c:pt idx="283">
                  <c:v>83.745695272564831</c:v>
                </c:pt>
                <c:pt idx="284">
                  <c:v>83.814859848419999</c:v>
                </c:pt>
                <c:pt idx="285">
                  <c:v>83.889306841384212</c:v>
                </c:pt>
                <c:pt idx="286">
                  <c:v>83.958202546180061</c:v>
                </c:pt>
                <c:pt idx="287">
                  <c:v>84.02698491076471</c:v>
                </c:pt>
                <c:pt idx="288">
                  <c:v>84.095654698814755</c:v>
                </c:pt>
                <c:pt idx="289">
                  <c:v>84.164212663956604</c:v>
                </c:pt>
                <c:pt idx="290">
                  <c:v>84.232659550032622</c:v>
                </c:pt>
                <c:pt idx="291">
                  <c:v>84.300996091364496</c:v>
                </c:pt>
                <c:pt idx="292">
                  <c:v>84.369223013013681</c:v>
                </c:pt>
                <c:pt idx="293">
                  <c:v>84.43734103111656</c:v>
                </c:pt>
                <c:pt idx="294">
                  <c:v>84.505350853402604</c:v>
                </c:pt>
                <c:pt idx="295">
                  <c:v>84.578263889342665</c:v>
                </c:pt>
                <c:pt idx="296">
                  <c:v>84.646026192026611</c:v>
                </c:pt>
                <c:pt idx="297">
                  <c:v>84.713682791265185</c:v>
                </c:pt>
                <c:pt idx="298">
                  <c:v>84.781234350233206</c:v>
                </c:pt>
                <c:pt idx="299">
                  <c:v>84.848681524716724</c:v>
                </c:pt>
                <c:pt idx="300">
                  <c:v>84.916024963351347</c:v>
                </c:pt>
                <c:pt idx="301">
                  <c:v>84.983265307856371</c:v>
                </c:pt>
                <c:pt idx="302">
                  <c:v>85.050403194042531</c:v>
                </c:pt>
                <c:pt idx="303">
                  <c:v>85.117439253976926</c:v>
                </c:pt>
                <c:pt idx="304">
                  <c:v>85.184374119414699</c:v>
                </c:pt>
                <c:pt idx="305">
                  <c:v>85.255886916182135</c:v>
                </c:pt>
                <c:pt idx="306">
                  <c:v>85.322592184412386</c:v>
                </c:pt>
                <c:pt idx="307">
                  <c:v>85.389198380945359</c:v>
                </c:pt>
                <c:pt idx="308">
                  <c:v>85.455706095068422</c:v>
                </c:pt>
                <c:pt idx="309">
                  <c:v>85.522115911062897</c:v>
                </c:pt>
                <c:pt idx="310">
                  <c:v>85.588428408401626</c:v>
                </c:pt>
                <c:pt idx="311">
                  <c:v>85.654644169717926</c:v>
                </c:pt>
                <c:pt idx="312">
                  <c:v>85.720763793386553</c:v>
                </c:pt>
                <c:pt idx="313">
                  <c:v>85.786787908354626</c:v>
                </c:pt>
                <c:pt idx="314">
                  <c:v>85.852717189496985</c:v>
                </c:pt>
                <c:pt idx="315">
                  <c:v>85.922939598484675</c:v>
                </c:pt>
                <c:pt idx="316">
                  <c:v>85.988654149742061</c:v>
                </c:pt>
                <c:pt idx="317">
                  <c:v>86.054275522176013</c:v>
                </c:pt>
                <c:pt idx="318">
                  <c:v>86.119804255013207</c:v>
                </c:pt>
                <c:pt idx="319">
                  <c:v>86.185240884450209</c:v>
                </c:pt>
                <c:pt idx="320">
                  <c:v>86.250586021564558</c:v>
                </c:pt>
                <c:pt idx="321">
                  <c:v>86.315840406404163</c:v>
                </c:pt>
                <c:pt idx="322">
                  <c:v>86.381004943067268</c:v>
                </c:pt>
                <c:pt idx="323">
                  <c:v>86.446080719778237</c:v>
                </c:pt>
                <c:pt idx="324">
                  <c:v>86.511069017279041</c:v>
                </c:pt>
                <c:pt idx="325">
                  <c:v>86.580085111058494</c:v>
                </c:pt>
                <c:pt idx="326">
                  <c:v>86.644867874081626</c:v>
                </c:pt>
                <c:pt idx="327">
                  <c:v>86.70956285054794</c:v>
                </c:pt>
                <c:pt idx="328">
                  <c:v>86.774170549383214</c:v>
                </c:pt>
                <c:pt idx="329">
                  <c:v>86.838692255593656</c:v>
                </c:pt>
                <c:pt idx="330">
                  <c:v>86.903129869960551</c:v>
                </c:pt>
                <c:pt idx="331">
                  <c:v>86.96748577303515</c:v>
                </c:pt>
                <c:pt idx="332">
                  <c:v>87.031762710176906</c:v>
                </c:pt>
                <c:pt idx="333">
                  <c:v>87.095963694786292</c:v>
                </c:pt>
                <c:pt idx="334">
                  <c:v>87.16009192724303</c:v>
                </c:pt>
                <c:pt idx="335">
                  <c:v>87.227912741289757</c:v>
                </c:pt>
                <c:pt idx="336">
                  <c:v>87.291817638744689</c:v>
                </c:pt>
                <c:pt idx="337">
                  <c:v>87.355639838900714</c:v>
                </c:pt>
                <c:pt idx="338">
                  <c:v>87.419387611487707</c:v>
                </c:pt>
                <c:pt idx="339">
                  <c:v>87.483068399262578</c:v>
                </c:pt>
                <c:pt idx="340">
                  <c:v>87.546688900706542</c:v>
                </c:pt>
                <c:pt idx="341">
                  <c:v>87.610255144452694</c:v>
                </c:pt>
                <c:pt idx="342">
                  <c:v>87.673772556270805</c:v>
                </c:pt>
                <c:pt idx="343">
                  <c:v>87.737246019353677</c:v>
                </c:pt>
                <c:pt idx="344">
                  <c:v>87.800679928574837</c:v>
                </c:pt>
                <c:pt idx="345">
                  <c:v>87.866961715839139</c:v>
                </c:pt>
                <c:pt idx="346">
                  <c:v>87.930039640304912</c:v>
                </c:pt>
                <c:pt idx="347">
                  <c:v>87.993117564770685</c:v>
                </c:pt>
                <c:pt idx="348">
                  <c:v>88.056195489236458</c:v>
                </c:pt>
                <c:pt idx="349">
                  <c:v>88.119273413702231</c:v>
                </c:pt>
                <c:pt idx="350">
                  <c:v>88.182351338168004</c:v>
                </c:pt>
                <c:pt idx="351">
                  <c:v>88.245429262633778</c:v>
                </c:pt>
                <c:pt idx="352">
                  <c:v>88.308507187099551</c:v>
                </c:pt>
                <c:pt idx="353">
                  <c:v>88.371585111565324</c:v>
                </c:pt>
                <c:pt idx="354">
                  <c:v>88.434663036031097</c:v>
                </c:pt>
                <c:pt idx="355">
                  <c:v>88.497740960496856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AE1-A34B-8CDD-A25DDF4F9CA7}"/>
            </c:ext>
          </c:extLst>
        </c:ser>
        <c:ser>
          <c:idx val="2"/>
          <c:order val="1"/>
          <c:tx>
            <c:v>Percentil 5</c:v>
          </c:tx>
          <c:spPr>
            <a:ln w="28575" cmpd="sng">
              <a:solidFill>
                <a:srgbClr val="00FFFF">
                  <a:alpha val="100000"/>
                </a:srgbClr>
              </a:solidFill>
            </a:ln>
          </c:spPr>
          <c:marker>
            <c:symbol val="none"/>
          </c:marker>
          <c:cat>
            <c:numRef>
              <c:f>Table!$O$2:$O$362</c:f>
              <c:numCache>
                <c:formatCode>_(* #,##0.0_);_(* \(#,##0.0\);_(* "-"??_);_(@_)</c:formatCode>
                <c:ptCount val="361"/>
                <c:pt idx="0">
                  <c:v>0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1.1000000000000001</c:v>
                </c:pt>
                <c:pt idx="12">
                  <c:v>1.2</c:v>
                </c:pt>
                <c:pt idx="13">
                  <c:v>1.3</c:v>
                </c:pt>
                <c:pt idx="14">
                  <c:v>1.4</c:v>
                </c:pt>
                <c:pt idx="15">
                  <c:v>1.5</c:v>
                </c:pt>
                <c:pt idx="16">
                  <c:v>1.6</c:v>
                </c:pt>
                <c:pt idx="17">
                  <c:v>1.7</c:v>
                </c:pt>
                <c:pt idx="18">
                  <c:v>1.8</c:v>
                </c:pt>
                <c:pt idx="19">
                  <c:v>1.9</c:v>
                </c:pt>
                <c:pt idx="20">
                  <c:v>2</c:v>
                </c:pt>
                <c:pt idx="21">
                  <c:v>2.1</c:v>
                </c:pt>
                <c:pt idx="22">
                  <c:v>2.2000000000000002</c:v>
                </c:pt>
                <c:pt idx="23">
                  <c:v>2.2999999999999998</c:v>
                </c:pt>
                <c:pt idx="24">
                  <c:v>2.4</c:v>
                </c:pt>
                <c:pt idx="25">
                  <c:v>2.5</c:v>
                </c:pt>
                <c:pt idx="26">
                  <c:v>2.6</c:v>
                </c:pt>
                <c:pt idx="27">
                  <c:v>2.7</c:v>
                </c:pt>
                <c:pt idx="28">
                  <c:v>2.8</c:v>
                </c:pt>
                <c:pt idx="29">
                  <c:v>2.9</c:v>
                </c:pt>
                <c:pt idx="30">
                  <c:v>3</c:v>
                </c:pt>
                <c:pt idx="31">
                  <c:v>3.1</c:v>
                </c:pt>
                <c:pt idx="32">
                  <c:v>3.2</c:v>
                </c:pt>
                <c:pt idx="33">
                  <c:v>3.3</c:v>
                </c:pt>
                <c:pt idx="34">
                  <c:v>3.4</c:v>
                </c:pt>
                <c:pt idx="35">
                  <c:v>3.5</c:v>
                </c:pt>
                <c:pt idx="36">
                  <c:v>3.6</c:v>
                </c:pt>
                <c:pt idx="37">
                  <c:v>3.7</c:v>
                </c:pt>
                <c:pt idx="38">
                  <c:v>3.8</c:v>
                </c:pt>
                <c:pt idx="39">
                  <c:v>3.9</c:v>
                </c:pt>
                <c:pt idx="40">
                  <c:v>4</c:v>
                </c:pt>
                <c:pt idx="41">
                  <c:v>4.0999999999999996</c:v>
                </c:pt>
                <c:pt idx="42">
                  <c:v>4.2</c:v>
                </c:pt>
                <c:pt idx="43">
                  <c:v>4.3</c:v>
                </c:pt>
                <c:pt idx="44">
                  <c:v>4.4000000000000004</c:v>
                </c:pt>
                <c:pt idx="45">
                  <c:v>4.5</c:v>
                </c:pt>
                <c:pt idx="46">
                  <c:v>4.5999999999999996</c:v>
                </c:pt>
                <c:pt idx="47">
                  <c:v>4.7</c:v>
                </c:pt>
                <c:pt idx="48">
                  <c:v>4.8</c:v>
                </c:pt>
                <c:pt idx="49">
                  <c:v>4.9000000000000004</c:v>
                </c:pt>
                <c:pt idx="50">
                  <c:v>5</c:v>
                </c:pt>
                <c:pt idx="51">
                  <c:v>5.0999999999999996</c:v>
                </c:pt>
                <c:pt idx="52">
                  <c:v>5.2</c:v>
                </c:pt>
                <c:pt idx="53">
                  <c:v>5.3</c:v>
                </c:pt>
                <c:pt idx="54">
                  <c:v>5.4</c:v>
                </c:pt>
                <c:pt idx="55">
                  <c:v>5.5</c:v>
                </c:pt>
                <c:pt idx="56">
                  <c:v>5.6</c:v>
                </c:pt>
                <c:pt idx="57">
                  <c:v>5.7</c:v>
                </c:pt>
                <c:pt idx="58">
                  <c:v>5.8</c:v>
                </c:pt>
                <c:pt idx="59">
                  <c:v>5.9</c:v>
                </c:pt>
                <c:pt idx="60">
                  <c:v>6</c:v>
                </c:pt>
                <c:pt idx="61">
                  <c:v>6.1</c:v>
                </c:pt>
                <c:pt idx="62">
                  <c:v>6.2</c:v>
                </c:pt>
                <c:pt idx="63">
                  <c:v>6.3</c:v>
                </c:pt>
                <c:pt idx="64">
                  <c:v>6.4</c:v>
                </c:pt>
                <c:pt idx="65">
                  <c:v>6.5</c:v>
                </c:pt>
                <c:pt idx="66">
                  <c:v>6.6</c:v>
                </c:pt>
                <c:pt idx="67">
                  <c:v>6.7</c:v>
                </c:pt>
                <c:pt idx="68">
                  <c:v>6.8</c:v>
                </c:pt>
                <c:pt idx="69">
                  <c:v>6.9</c:v>
                </c:pt>
                <c:pt idx="70">
                  <c:v>7</c:v>
                </c:pt>
                <c:pt idx="71">
                  <c:v>7.1</c:v>
                </c:pt>
                <c:pt idx="72">
                  <c:v>7.2</c:v>
                </c:pt>
                <c:pt idx="73">
                  <c:v>7.3</c:v>
                </c:pt>
                <c:pt idx="74">
                  <c:v>7.4</c:v>
                </c:pt>
                <c:pt idx="75">
                  <c:v>7.5</c:v>
                </c:pt>
                <c:pt idx="76">
                  <c:v>7.6</c:v>
                </c:pt>
                <c:pt idx="77">
                  <c:v>7.7</c:v>
                </c:pt>
                <c:pt idx="78">
                  <c:v>7.8</c:v>
                </c:pt>
                <c:pt idx="79">
                  <c:v>7.9</c:v>
                </c:pt>
                <c:pt idx="80">
                  <c:v>8</c:v>
                </c:pt>
                <c:pt idx="81">
                  <c:v>8.1</c:v>
                </c:pt>
                <c:pt idx="82">
                  <c:v>8.1999999999999993</c:v>
                </c:pt>
                <c:pt idx="83">
                  <c:v>8.3000000000000007</c:v>
                </c:pt>
                <c:pt idx="84">
                  <c:v>8.4</c:v>
                </c:pt>
                <c:pt idx="85">
                  <c:v>8.5</c:v>
                </c:pt>
                <c:pt idx="86">
                  <c:v>8.6</c:v>
                </c:pt>
                <c:pt idx="87">
                  <c:v>8.6999999999999993</c:v>
                </c:pt>
                <c:pt idx="88">
                  <c:v>8.8000000000000007</c:v>
                </c:pt>
                <c:pt idx="89">
                  <c:v>8.9</c:v>
                </c:pt>
                <c:pt idx="90">
                  <c:v>9</c:v>
                </c:pt>
                <c:pt idx="91">
                  <c:v>9.1</c:v>
                </c:pt>
                <c:pt idx="92">
                  <c:v>9.1999999999999993</c:v>
                </c:pt>
                <c:pt idx="93">
                  <c:v>9.3000000000000007</c:v>
                </c:pt>
                <c:pt idx="94">
                  <c:v>9.4</c:v>
                </c:pt>
                <c:pt idx="95">
                  <c:v>9.5</c:v>
                </c:pt>
                <c:pt idx="96">
                  <c:v>9.6</c:v>
                </c:pt>
                <c:pt idx="97">
                  <c:v>9.6999999999999993</c:v>
                </c:pt>
                <c:pt idx="98">
                  <c:v>9.8000000000000007</c:v>
                </c:pt>
                <c:pt idx="99">
                  <c:v>9.9</c:v>
                </c:pt>
                <c:pt idx="100">
                  <c:v>10</c:v>
                </c:pt>
                <c:pt idx="101">
                  <c:v>10.1</c:v>
                </c:pt>
                <c:pt idx="102">
                  <c:v>10.199999999999999</c:v>
                </c:pt>
                <c:pt idx="103">
                  <c:v>10.3</c:v>
                </c:pt>
                <c:pt idx="104">
                  <c:v>10.4</c:v>
                </c:pt>
                <c:pt idx="105">
                  <c:v>10.5</c:v>
                </c:pt>
                <c:pt idx="106">
                  <c:v>10.6</c:v>
                </c:pt>
                <c:pt idx="107">
                  <c:v>10.7</c:v>
                </c:pt>
                <c:pt idx="108">
                  <c:v>10.8</c:v>
                </c:pt>
                <c:pt idx="109">
                  <c:v>10.9</c:v>
                </c:pt>
                <c:pt idx="110">
                  <c:v>11</c:v>
                </c:pt>
                <c:pt idx="111">
                  <c:v>11.1</c:v>
                </c:pt>
                <c:pt idx="112">
                  <c:v>11.2</c:v>
                </c:pt>
                <c:pt idx="113">
                  <c:v>11.3</c:v>
                </c:pt>
                <c:pt idx="114">
                  <c:v>11.4</c:v>
                </c:pt>
                <c:pt idx="115">
                  <c:v>11.5</c:v>
                </c:pt>
                <c:pt idx="116">
                  <c:v>11.6</c:v>
                </c:pt>
                <c:pt idx="117">
                  <c:v>11.7</c:v>
                </c:pt>
                <c:pt idx="118">
                  <c:v>11.8</c:v>
                </c:pt>
                <c:pt idx="119">
                  <c:v>11.9</c:v>
                </c:pt>
                <c:pt idx="120">
                  <c:v>12</c:v>
                </c:pt>
                <c:pt idx="121">
                  <c:v>12.1</c:v>
                </c:pt>
                <c:pt idx="122">
                  <c:v>12.2</c:v>
                </c:pt>
                <c:pt idx="123">
                  <c:v>12.3</c:v>
                </c:pt>
                <c:pt idx="124">
                  <c:v>12.4</c:v>
                </c:pt>
                <c:pt idx="125">
                  <c:v>12.5</c:v>
                </c:pt>
                <c:pt idx="126">
                  <c:v>12.6</c:v>
                </c:pt>
                <c:pt idx="127">
                  <c:v>12.7</c:v>
                </c:pt>
                <c:pt idx="128">
                  <c:v>12.8</c:v>
                </c:pt>
                <c:pt idx="129">
                  <c:v>12.9</c:v>
                </c:pt>
                <c:pt idx="130">
                  <c:v>13</c:v>
                </c:pt>
                <c:pt idx="131">
                  <c:v>13.1</c:v>
                </c:pt>
                <c:pt idx="132">
                  <c:v>13.2</c:v>
                </c:pt>
                <c:pt idx="133">
                  <c:v>13.3</c:v>
                </c:pt>
                <c:pt idx="134">
                  <c:v>13.4</c:v>
                </c:pt>
                <c:pt idx="135">
                  <c:v>13.5</c:v>
                </c:pt>
                <c:pt idx="136">
                  <c:v>13.6</c:v>
                </c:pt>
                <c:pt idx="137">
                  <c:v>13.7</c:v>
                </c:pt>
                <c:pt idx="138">
                  <c:v>13.8</c:v>
                </c:pt>
                <c:pt idx="139">
                  <c:v>13.9</c:v>
                </c:pt>
                <c:pt idx="140">
                  <c:v>14</c:v>
                </c:pt>
                <c:pt idx="141">
                  <c:v>14.1</c:v>
                </c:pt>
                <c:pt idx="142">
                  <c:v>14.2</c:v>
                </c:pt>
                <c:pt idx="143">
                  <c:v>14.3</c:v>
                </c:pt>
                <c:pt idx="144">
                  <c:v>14.4</c:v>
                </c:pt>
                <c:pt idx="145">
                  <c:v>14.5</c:v>
                </c:pt>
                <c:pt idx="146">
                  <c:v>14.6</c:v>
                </c:pt>
                <c:pt idx="147">
                  <c:v>14.7</c:v>
                </c:pt>
                <c:pt idx="148">
                  <c:v>14.8</c:v>
                </c:pt>
                <c:pt idx="149">
                  <c:v>14.9</c:v>
                </c:pt>
                <c:pt idx="150">
                  <c:v>15</c:v>
                </c:pt>
                <c:pt idx="151">
                  <c:v>15.1</c:v>
                </c:pt>
                <c:pt idx="152">
                  <c:v>15.2</c:v>
                </c:pt>
                <c:pt idx="153">
                  <c:v>15.3</c:v>
                </c:pt>
                <c:pt idx="154">
                  <c:v>15.4</c:v>
                </c:pt>
                <c:pt idx="155">
                  <c:v>15.5</c:v>
                </c:pt>
                <c:pt idx="156">
                  <c:v>15.6</c:v>
                </c:pt>
                <c:pt idx="157">
                  <c:v>15.7</c:v>
                </c:pt>
                <c:pt idx="158">
                  <c:v>15.8</c:v>
                </c:pt>
                <c:pt idx="159">
                  <c:v>15.9</c:v>
                </c:pt>
                <c:pt idx="160">
                  <c:v>16</c:v>
                </c:pt>
                <c:pt idx="161">
                  <c:v>16.100000000000001</c:v>
                </c:pt>
                <c:pt idx="162">
                  <c:v>16.2</c:v>
                </c:pt>
                <c:pt idx="163">
                  <c:v>16.3</c:v>
                </c:pt>
                <c:pt idx="164">
                  <c:v>16.399999999999999</c:v>
                </c:pt>
                <c:pt idx="165">
                  <c:v>16.5</c:v>
                </c:pt>
                <c:pt idx="166">
                  <c:v>16.600000000000001</c:v>
                </c:pt>
                <c:pt idx="167">
                  <c:v>16.7</c:v>
                </c:pt>
                <c:pt idx="168">
                  <c:v>16.8</c:v>
                </c:pt>
                <c:pt idx="169">
                  <c:v>16.899999999999999</c:v>
                </c:pt>
                <c:pt idx="170">
                  <c:v>17</c:v>
                </c:pt>
                <c:pt idx="171">
                  <c:v>17.100000000000001</c:v>
                </c:pt>
                <c:pt idx="172">
                  <c:v>17.2</c:v>
                </c:pt>
                <c:pt idx="173">
                  <c:v>17.3</c:v>
                </c:pt>
                <c:pt idx="174">
                  <c:v>17.399999999999999</c:v>
                </c:pt>
                <c:pt idx="175">
                  <c:v>17.5</c:v>
                </c:pt>
                <c:pt idx="176">
                  <c:v>17.600000000000001</c:v>
                </c:pt>
                <c:pt idx="177">
                  <c:v>17.7</c:v>
                </c:pt>
                <c:pt idx="178">
                  <c:v>17.8</c:v>
                </c:pt>
                <c:pt idx="179">
                  <c:v>17.899999999999999</c:v>
                </c:pt>
                <c:pt idx="180">
                  <c:v>18</c:v>
                </c:pt>
                <c:pt idx="181">
                  <c:v>18.100000000000001</c:v>
                </c:pt>
                <c:pt idx="182">
                  <c:v>18.2</c:v>
                </c:pt>
                <c:pt idx="183">
                  <c:v>18.3</c:v>
                </c:pt>
                <c:pt idx="184">
                  <c:v>18.399999999999999</c:v>
                </c:pt>
                <c:pt idx="185">
                  <c:v>18.5</c:v>
                </c:pt>
                <c:pt idx="186">
                  <c:v>18.600000000000001</c:v>
                </c:pt>
                <c:pt idx="187">
                  <c:v>18.7</c:v>
                </c:pt>
                <c:pt idx="188">
                  <c:v>18.8</c:v>
                </c:pt>
                <c:pt idx="189">
                  <c:v>18.899999999999999</c:v>
                </c:pt>
                <c:pt idx="190">
                  <c:v>19</c:v>
                </c:pt>
                <c:pt idx="191">
                  <c:v>19.100000000000001</c:v>
                </c:pt>
                <c:pt idx="192">
                  <c:v>19.2</c:v>
                </c:pt>
                <c:pt idx="193">
                  <c:v>19.3</c:v>
                </c:pt>
                <c:pt idx="194">
                  <c:v>19.399999999999999</c:v>
                </c:pt>
                <c:pt idx="195">
                  <c:v>19.5</c:v>
                </c:pt>
                <c:pt idx="196">
                  <c:v>19.600000000000001</c:v>
                </c:pt>
                <c:pt idx="197">
                  <c:v>19.7</c:v>
                </c:pt>
                <c:pt idx="198">
                  <c:v>19.8</c:v>
                </c:pt>
                <c:pt idx="199">
                  <c:v>19.899999999999999</c:v>
                </c:pt>
                <c:pt idx="200">
                  <c:v>20</c:v>
                </c:pt>
                <c:pt idx="201">
                  <c:v>20.100000000000001</c:v>
                </c:pt>
                <c:pt idx="202">
                  <c:v>20.2</c:v>
                </c:pt>
                <c:pt idx="203">
                  <c:v>20.3</c:v>
                </c:pt>
                <c:pt idx="204">
                  <c:v>20.399999999999999</c:v>
                </c:pt>
                <c:pt idx="205">
                  <c:v>20.5</c:v>
                </c:pt>
                <c:pt idx="206">
                  <c:v>20.6</c:v>
                </c:pt>
                <c:pt idx="207">
                  <c:v>20.7</c:v>
                </c:pt>
                <c:pt idx="208">
                  <c:v>20.8</c:v>
                </c:pt>
                <c:pt idx="209">
                  <c:v>20.9</c:v>
                </c:pt>
                <c:pt idx="210">
                  <c:v>21</c:v>
                </c:pt>
                <c:pt idx="211">
                  <c:v>21.1</c:v>
                </c:pt>
                <c:pt idx="212">
                  <c:v>21.2</c:v>
                </c:pt>
                <c:pt idx="213">
                  <c:v>21.3</c:v>
                </c:pt>
                <c:pt idx="214">
                  <c:v>21.4</c:v>
                </c:pt>
                <c:pt idx="215">
                  <c:v>21.5</c:v>
                </c:pt>
                <c:pt idx="216">
                  <c:v>21.6</c:v>
                </c:pt>
                <c:pt idx="217">
                  <c:v>21.7</c:v>
                </c:pt>
                <c:pt idx="218">
                  <c:v>21.8</c:v>
                </c:pt>
                <c:pt idx="219">
                  <c:v>21.9</c:v>
                </c:pt>
                <c:pt idx="220">
                  <c:v>22</c:v>
                </c:pt>
                <c:pt idx="221">
                  <c:v>22.1</c:v>
                </c:pt>
                <c:pt idx="222">
                  <c:v>22.2</c:v>
                </c:pt>
                <c:pt idx="223">
                  <c:v>22.3</c:v>
                </c:pt>
                <c:pt idx="224">
                  <c:v>22.4</c:v>
                </c:pt>
                <c:pt idx="225">
                  <c:v>22.5</c:v>
                </c:pt>
                <c:pt idx="226">
                  <c:v>22.6</c:v>
                </c:pt>
                <c:pt idx="227">
                  <c:v>22.7</c:v>
                </c:pt>
                <c:pt idx="228">
                  <c:v>22.8</c:v>
                </c:pt>
                <c:pt idx="229">
                  <c:v>22.9</c:v>
                </c:pt>
                <c:pt idx="230">
                  <c:v>23</c:v>
                </c:pt>
                <c:pt idx="231">
                  <c:v>23.1</c:v>
                </c:pt>
                <c:pt idx="232">
                  <c:v>23.2</c:v>
                </c:pt>
                <c:pt idx="233">
                  <c:v>23.3</c:v>
                </c:pt>
                <c:pt idx="234">
                  <c:v>23.4</c:v>
                </c:pt>
                <c:pt idx="235">
                  <c:v>23.5</c:v>
                </c:pt>
                <c:pt idx="236">
                  <c:v>23.6</c:v>
                </c:pt>
                <c:pt idx="237">
                  <c:v>23.7</c:v>
                </c:pt>
                <c:pt idx="238">
                  <c:v>23.8</c:v>
                </c:pt>
                <c:pt idx="239">
                  <c:v>23.9</c:v>
                </c:pt>
                <c:pt idx="240">
                  <c:v>24</c:v>
                </c:pt>
                <c:pt idx="241">
                  <c:v>24.1</c:v>
                </c:pt>
                <c:pt idx="242">
                  <c:v>24.2</c:v>
                </c:pt>
                <c:pt idx="243">
                  <c:v>24.3</c:v>
                </c:pt>
                <c:pt idx="244">
                  <c:v>24.4</c:v>
                </c:pt>
                <c:pt idx="245">
                  <c:v>24.5</c:v>
                </c:pt>
                <c:pt idx="246">
                  <c:v>24.6</c:v>
                </c:pt>
                <c:pt idx="247">
                  <c:v>24.7</c:v>
                </c:pt>
                <c:pt idx="248">
                  <c:v>24.8</c:v>
                </c:pt>
                <c:pt idx="249">
                  <c:v>24.9</c:v>
                </c:pt>
                <c:pt idx="250">
                  <c:v>25</c:v>
                </c:pt>
                <c:pt idx="251">
                  <c:v>25.1</c:v>
                </c:pt>
                <c:pt idx="252">
                  <c:v>25.2</c:v>
                </c:pt>
                <c:pt idx="253">
                  <c:v>25.3</c:v>
                </c:pt>
                <c:pt idx="254">
                  <c:v>25.4</c:v>
                </c:pt>
                <c:pt idx="255">
                  <c:v>25.5</c:v>
                </c:pt>
                <c:pt idx="256">
                  <c:v>25.6</c:v>
                </c:pt>
                <c:pt idx="257">
                  <c:v>25.7</c:v>
                </c:pt>
                <c:pt idx="258">
                  <c:v>25.8</c:v>
                </c:pt>
                <c:pt idx="259">
                  <c:v>25.9</c:v>
                </c:pt>
                <c:pt idx="260">
                  <c:v>26</c:v>
                </c:pt>
                <c:pt idx="261">
                  <c:v>26.1</c:v>
                </c:pt>
                <c:pt idx="262">
                  <c:v>26.2</c:v>
                </c:pt>
                <c:pt idx="263">
                  <c:v>26.3</c:v>
                </c:pt>
                <c:pt idx="264">
                  <c:v>26.4</c:v>
                </c:pt>
                <c:pt idx="265">
                  <c:v>26.5</c:v>
                </c:pt>
                <c:pt idx="266">
                  <c:v>26.6</c:v>
                </c:pt>
                <c:pt idx="267">
                  <c:v>26.7</c:v>
                </c:pt>
                <c:pt idx="268">
                  <c:v>26.8</c:v>
                </c:pt>
                <c:pt idx="269">
                  <c:v>26.9</c:v>
                </c:pt>
                <c:pt idx="270">
                  <c:v>27</c:v>
                </c:pt>
                <c:pt idx="271">
                  <c:v>27.1</c:v>
                </c:pt>
                <c:pt idx="272">
                  <c:v>27.2</c:v>
                </c:pt>
                <c:pt idx="273">
                  <c:v>27.3</c:v>
                </c:pt>
                <c:pt idx="274">
                  <c:v>27.4</c:v>
                </c:pt>
                <c:pt idx="275">
                  <c:v>27.5</c:v>
                </c:pt>
                <c:pt idx="276">
                  <c:v>27.6</c:v>
                </c:pt>
                <c:pt idx="277">
                  <c:v>27.7</c:v>
                </c:pt>
                <c:pt idx="278">
                  <c:v>27.8</c:v>
                </c:pt>
                <c:pt idx="279">
                  <c:v>27.9</c:v>
                </c:pt>
                <c:pt idx="280">
                  <c:v>28</c:v>
                </c:pt>
                <c:pt idx="281">
                  <c:v>28.1</c:v>
                </c:pt>
                <c:pt idx="282">
                  <c:v>28.2</c:v>
                </c:pt>
                <c:pt idx="283">
                  <c:v>28.3</c:v>
                </c:pt>
                <c:pt idx="284">
                  <c:v>28.4</c:v>
                </c:pt>
                <c:pt idx="285">
                  <c:v>28.5</c:v>
                </c:pt>
                <c:pt idx="286">
                  <c:v>28.6</c:v>
                </c:pt>
                <c:pt idx="287">
                  <c:v>28.7</c:v>
                </c:pt>
                <c:pt idx="288">
                  <c:v>28.8</c:v>
                </c:pt>
                <c:pt idx="289">
                  <c:v>28.9</c:v>
                </c:pt>
                <c:pt idx="290">
                  <c:v>29</c:v>
                </c:pt>
                <c:pt idx="291">
                  <c:v>29.1</c:v>
                </c:pt>
                <c:pt idx="292">
                  <c:v>29.2</c:v>
                </c:pt>
                <c:pt idx="293">
                  <c:v>29.3</c:v>
                </c:pt>
                <c:pt idx="294">
                  <c:v>29.4</c:v>
                </c:pt>
                <c:pt idx="295">
                  <c:v>29.5</c:v>
                </c:pt>
                <c:pt idx="296">
                  <c:v>29.6</c:v>
                </c:pt>
                <c:pt idx="297">
                  <c:v>29.7</c:v>
                </c:pt>
                <c:pt idx="298">
                  <c:v>29.8</c:v>
                </c:pt>
                <c:pt idx="299">
                  <c:v>29.9</c:v>
                </c:pt>
                <c:pt idx="300">
                  <c:v>30</c:v>
                </c:pt>
                <c:pt idx="301">
                  <c:v>30.1</c:v>
                </c:pt>
                <c:pt idx="302">
                  <c:v>30.2</c:v>
                </c:pt>
                <c:pt idx="303">
                  <c:v>30.3</c:v>
                </c:pt>
                <c:pt idx="304">
                  <c:v>30.4</c:v>
                </c:pt>
                <c:pt idx="305">
                  <c:v>30.5</c:v>
                </c:pt>
                <c:pt idx="306">
                  <c:v>30.6</c:v>
                </c:pt>
                <c:pt idx="307">
                  <c:v>30.7</c:v>
                </c:pt>
                <c:pt idx="308">
                  <c:v>30.8</c:v>
                </c:pt>
                <c:pt idx="309">
                  <c:v>30.9</c:v>
                </c:pt>
                <c:pt idx="310">
                  <c:v>31</c:v>
                </c:pt>
                <c:pt idx="311">
                  <c:v>31.1</c:v>
                </c:pt>
                <c:pt idx="312">
                  <c:v>31.2</c:v>
                </c:pt>
                <c:pt idx="313">
                  <c:v>31.3</c:v>
                </c:pt>
                <c:pt idx="314">
                  <c:v>31.4</c:v>
                </c:pt>
                <c:pt idx="315">
                  <c:v>31.5</c:v>
                </c:pt>
                <c:pt idx="316">
                  <c:v>31.6</c:v>
                </c:pt>
                <c:pt idx="317">
                  <c:v>31.7</c:v>
                </c:pt>
                <c:pt idx="318">
                  <c:v>31.8</c:v>
                </c:pt>
                <c:pt idx="319">
                  <c:v>31.9</c:v>
                </c:pt>
                <c:pt idx="320">
                  <c:v>32</c:v>
                </c:pt>
                <c:pt idx="321">
                  <c:v>32.1</c:v>
                </c:pt>
                <c:pt idx="322">
                  <c:v>32.200000000000003</c:v>
                </c:pt>
                <c:pt idx="323">
                  <c:v>32.299999999999997</c:v>
                </c:pt>
                <c:pt idx="324">
                  <c:v>32.4</c:v>
                </c:pt>
                <c:pt idx="325">
                  <c:v>32.5</c:v>
                </c:pt>
                <c:pt idx="326">
                  <c:v>32.6</c:v>
                </c:pt>
                <c:pt idx="327">
                  <c:v>32.700000000000003</c:v>
                </c:pt>
                <c:pt idx="328">
                  <c:v>32.799999999999997</c:v>
                </c:pt>
                <c:pt idx="329">
                  <c:v>32.9</c:v>
                </c:pt>
                <c:pt idx="330">
                  <c:v>33</c:v>
                </c:pt>
                <c:pt idx="331">
                  <c:v>33.1</c:v>
                </c:pt>
                <c:pt idx="332">
                  <c:v>33.200000000000003</c:v>
                </c:pt>
                <c:pt idx="333">
                  <c:v>33.299999999999997</c:v>
                </c:pt>
                <c:pt idx="334">
                  <c:v>33.4</c:v>
                </c:pt>
                <c:pt idx="335">
                  <c:v>33.5</c:v>
                </c:pt>
                <c:pt idx="336">
                  <c:v>33.6</c:v>
                </c:pt>
                <c:pt idx="337">
                  <c:v>33.700000000000003</c:v>
                </c:pt>
                <c:pt idx="338">
                  <c:v>33.799999999999997</c:v>
                </c:pt>
                <c:pt idx="339">
                  <c:v>33.9</c:v>
                </c:pt>
                <c:pt idx="340">
                  <c:v>34</c:v>
                </c:pt>
                <c:pt idx="341">
                  <c:v>34.1</c:v>
                </c:pt>
                <c:pt idx="342">
                  <c:v>34.200000000000003</c:v>
                </c:pt>
                <c:pt idx="343">
                  <c:v>34.299999999999997</c:v>
                </c:pt>
                <c:pt idx="344">
                  <c:v>34.4</c:v>
                </c:pt>
                <c:pt idx="345">
                  <c:v>34.5</c:v>
                </c:pt>
                <c:pt idx="346">
                  <c:v>34.6</c:v>
                </c:pt>
                <c:pt idx="347">
                  <c:v>34.700000000000003</c:v>
                </c:pt>
                <c:pt idx="348">
                  <c:v>34.799999999999997</c:v>
                </c:pt>
                <c:pt idx="349">
                  <c:v>34.9</c:v>
                </c:pt>
                <c:pt idx="350">
                  <c:v>35</c:v>
                </c:pt>
                <c:pt idx="351">
                  <c:v>35.1</c:v>
                </c:pt>
                <c:pt idx="352">
                  <c:v>35.200000000000003</c:v>
                </c:pt>
                <c:pt idx="353">
                  <c:v>35.299999999999997</c:v>
                </c:pt>
                <c:pt idx="354">
                  <c:v>35.4</c:v>
                </c:pt>
                <c:pt idx="355">
                  <c:v>35.5</c:v>
                </c:pt>
                <c:pt idx="356">
                  <c:v>35.6</c:v>
                </c:pt>
                <c:pt idx="357">
                  <c:v>35.700000000000003</c:v>
                </c:pt>
                <c:pt idx="358">
                  <c:v>35.799999999999997</c:v>
                </c:pt>
                <c:pt idx="359">
                  <c:v>35.9</c:v>
                </c:pt>
                <c:pt idx="360">
                  <c:v>36</c:v>
                </c:pt>
              </c:numCache>
            </c:numRef>
          </c:cat>
          <c:val>
            <c:numRef>
              <c:f>Table!$R$2:$R$362</c:f>
              <c:numCache>
                <c:formatCode>General</c:formatCode>
                <c:ptCount val="361"/>
                <c:pt idx="0">
                  <c:v>45.568409099795254</c:v>
                </c:pt>
                <c:pt idx="1">
                  <c:v>46.166345691675481</c:v>
                </c:pt>
                <c:pt idx="2">
                  <c:v>46.728055255733807</c:v>
                </c:pt>
                <c:pt idx="3">
                  <c:v>47.258541856306664</c:v>
                </c:pt>
                <c:pt idx="4">
                  <c:v>47.76191620878209</c:v>
                </c:pt>
                <c:pt idx="5">
                  <c:v>48.558092059196404</c:v>
                </c:pt>
                <c:pt idx="6">
                  <c:v>48.974893511967096</c:v>
                </c:pt>
                <c:pt idx="7">
                  <c:v>49.380488258598099</c:v>
                </c:pt>
                <c:pt idx="8">
                  <c:v>49.775413618683807</c:v>
                </c:pt>
                <c:pt idx="9">
                  <c:v>50.160175018237418</c:v>
                </c:pt>
                <c:pt idx="10">
                  <c:v>50.535248116017158</c:v>
                </c:pt>
                <c:pt idx="11">
                  <c:v>50.901080777243394</c:v>
                </c:pt>
                <c:pt idx="12">
                  <c:v>51.25809490623395</c:v>
                </c:pt>
                <c:pt idx="13">
                  <c:v>51.606688148581092</c:v>
                </c:pt>
                <c:pt idx="14">
                  <c:v>51.947235472662413</c:v>
                </c:pt>
                <c:pt idx="15">
                  <c:v>52.726106586903313</c:v>
                </c:pt>
                <c:pt idx="16">
                  <c:v>53.030840978277134</c:v>
                </c:pt>
                <c:pt idx="17">
                  <c:v>53.329741859455197</c:v>
                </c:pt>
                <c:pt idx="18">
                  <c:v>53.623027614219893</c:v>
                </c:pt>
                <c:pt idx="19">
                  <c:v>53.910905996034842</c:v>
                </c:pt>
                <c:pt idx="20">
                  <c:v>54.193574728279515</c:v>
                </c:pt>
                <c:pt idx="21">
                  <c:v>54.47122206714895</c:v>
                </c:pt>
                <c:pt idx="22">
                  <c:v>54.744027329705396</c:v>
                </c:pt>
                <c:pt idx="23">
                  <c:v>55.012161389394322</c:v>
                </c:pt>
                <c:pt idx="24">
                  <c:v>55.275787141175648</c:v>
                </c:pt>
                <c:pt idx="25">
                  <c:v>55.773450500641502</c:v>
                </c:pt>
                <c:pt idx="26">
                  <c:v>56.019849790057798</c:v>
                </c:pt>
                <c:pt idx="27">
                  <c:v>56.262599407102158</c:v>
                </c:pt>
                <c:pt idx="28">
                  <c:v>56.501811432369379</c:v>
                </c:pt>
                <c:pt idx="29">
                  <c:v>56.737593318481558</c:v>
                </c:pt>
                <c:pt idx="30">
                  <c:v>56.970048116973871</c:v>
                </c:pt>
                <c:pt idx="31">
                  <c:v>57.199274692713423</c:v>
                </c:pt>
                <c:pt idx="32">
                  <c:v>57.425367926594653</c:v>
                </c:pt>
                <c:pt idx="33">
                  <c:v>57.648418907207599</c:v>
                </c:pt>
                <c:pt idx="34">
                  <c:v>57.868515112131355</c:v>
                </c:pt>
                <c:pt idx="35">
                  <c:v>58.237443394804437</c:v>
                </c:pt>
                <c:pt idx="36">
                  <c:v>58.447345960501416</c:v>
                </c:pt>
                <c:pt idx="37">
                  <c:v>58.654719659774337</c:v>
                </c:pt>
                <c:pt idx="38">
                  <c:v>58.859630293491144</c:v>
                </c:pt>
                <c:pt idx="39">
                  <c:v>59.062141303404687</c:v>
                </c:pt>
                <c:pt idx="40">
                  <c:v>59.262313874369397</c:v>
                </c:pt>
                <c:pt idx="41">
                  <c:v>59.460207031525698</c:v>
                </c:pt>
                <c:pt idx="42">
                  <c:v>59.655877732724115</c:v>
                </c:pt>
                <c:pt idx="43">
                  <c:v>59.849380956445167</c:v>
                </c:pt>
                <c:pt idx="44">
                  <c:v>60.040769785456391</c:v>
                </c:pt>
                <c:pt idx="45">
                  <c:v>60.336469051774216</c:v>
                </c:pt>
                <c:pt idx="46">
                  <c:v>60.521082953230639</c:v>
                </c:pt>
                <c:pt idx="47">
                  <c:v>60.70382599694242</c:v>
                </c:pt>
                <c:pt idx="48">
                  <c:v>60.884740392626604</c:v>
                </c:pt>
                <c:pt idx="49">
                  <c:v>61.063867013051805</c:v>
                </c:pt>
                <c:pt idx="50">
                  <c:v>61.241245445932414</c:v>
                </c:pt>
                <c:pt idx="51">
                  <c:v>61.416914043509834</c:v>
                </c:pt>
                <c:pt idx="52">
                  <c:v>61.590909969934636</c:v>
                </c:pt>
                <c:pt idx="53">
                  <c:v>61.7632692465574</c:v>
                </c:pt>
                <c:pt idx="54">
                  <c:v>61.934026795230402</c:v>
                </c:pt>
                <c:pt idx="55">
                  <c:v>62.18260806633846</c:v>
                </c:pt>
                <c:pt idx="56">
                  <c:v>62.348513390348472</c:v>
                </c:pt>
                <c:pt idx="57">
                  <c:v>62.512969953784264</c:v>
                </c:pt>
                <c:pt idx="58">
                  <c:v>62.676006596878644</c:v>
                </c:pt>
                <c:pt idx="59">
                  <c:v>62.837651341857864</c:v>
                </c:pt>
                <c:pt idx="60">
                  <c:v>62.997931421706589</c:v>
                </c:pt>
                <c:pt idx="61">
                  <c:v>63.156873307757877</c:v>
                </c:pt>
                <c:pt idx="62">
                  <c:v>63.314502736162297</c:v>
                </c:pt>
                <c:pt idx="63">
                  <c:v>63.470844733287436</c:v>
                </c:pt>
                <c:pt idx="64">
                  <c:v>63.625923640096481</c:v>
                </c:pt>
                <c:pt idx="65">
                  <c:v>63.84166130643861</c:v>
                </c:pt>
                <c:pt idx="66">
                  <c:v>63.993079024706383</c:v>
                </c:pt>
                <c:pt idx="67">
                  <c:v>64.143336384728087</c:v>
                </c:pt>
                <c:pt idx="68">
                  <c:v>64.292454046670855</c:v>
                </c:pt>
                <c:pt idx="69">
                  <c:v>64.440452140345087</c:v>
                </c:pt>
                <c:pt idx="70">
                  <c:v>64.587350282219461</c:v>
                </c:pt>
                <c:pt idx="71">
                  <c:v>64.733167591802072</c:v>
                </c:pt>
                <c:pt idx="72">
                  <c:v>64.877922707413703</c:v>
                </c:pt>
                <c:pt idx="73">
                  <c:v>65.021633801377916</c:v>
                </c:pt>
                <c:pt idx="74">
                  <c:v>65.164318594651846</c:v>
                </c:pt>
                <c:pt idx="75">
                  <c:v>65.355838489116351</c:v>
                </c:pt>
                <c:pt idx="76">
                  <c:v>65.49565262492338</c:v>
                </c:pt>
                <c:pt idx="77">
                  <c:v>65.63451300415575</c:v>
                </c:pt>
                <c:pt idx="78">
                  <c:v>65.772434983413191</c:v>
                </c:pt>
                <c:pt idx="79">
                  <c:v>65.909433559088754</c:v>
                </c:pt>
                <c:pt idx="80">
                  <c:v>66.045523378045516</c:v>
                </c:pt>
                <c:pt idx="81">
                  <c:v>66.180718747918348</c:v>
                </c:pt>
                <c:pt idx="82">
                  <c:v>66.315033647055884</c:v>
                </c:pt>
                <c:pt idx="83">
                  <c:v>66.448481734117209</c:v>
                </c:pt>
                <c:pt idx="84">
                  <c:v>66.581076357337153</c:v>
                </c:pt>
                <c:pt idx="85">
                  <c:v>66.753979847186642</c:v>
                </c:pt>
                <c:pt idx="86">
                  <c:v>66.884256417247116</c:v>
                </c:pt>
                <c:pt idx="87">
                  <c:v>67.013732796730196</c:v>
                </c:pt>
                <c:pt idx="88">
                  <c:v>67.14242074016876</c:v>
                </c:pt>
                <c:pt idx="89">
                  <c:v>67.270331748656318</c:v>
                </c:pt>
                <c:pt idx="90">
                  <c:v>67.397477076773811</c:v>
                </c:pt>
                <c:pt idx="91">
                  <c:v>67.523867739293635</c:v>
                </c:pt>
                <c:pt idx="92">
                  <c:v>67.649514517669076</c:v>
                </c:pt>
                <c:pt idx="93">
                  <c:v>67.774427966316694</c:v>
                </c:pt>
                <c:pt idx="94">
                  <c:v>67.898618418699215</c:v>
                </c:pt>
                <c:pt idx="95">
                  <c:v>68.056745547791365</c:v>
                </c:pt>
                <c:pt idx="96">
                  <c:v>68.179020212077944</c:v>
                </c:pt>
                <c:pt idx="97">
                  <c:v>68.300612231115778</c:v>
                </c:pt>
                <c:pt idx="98">
                  <c:v>68.421530825044343</c:v>
                </c:pt>
                <c:pt idx="99">
                  <c:v>68.541785029831217</c:v>
                </c:pt>
                <c:pt idx="100">
                  <c:v>68.661383701972071</c:v>
                </c:pt>
                <c:pt idx="101">
                  <c:v>68.780335523048024</c:v>
                </c:pt>
                <c:pt idx="102">
                  <c:v>68.898649004145284</c:v>
                </c:pt>
                <c:pt idx="103">
                  <c:v>69.016332490141849</c:v>
                </c:pt>
                <c:pt idx="104">
                  <c:v>69.133394163865816</c:v>
                </c:pt>
                <c:pt idx="105">
                  <c:v>69.279492190657123</c:v>
                </c:pt>
                <c:pt idx="106">
                  <c:v>69.394940402456328</c:v>
                </c:pt>
                <c:pt idx="107">
                  <c:v>69.509798170401453</c:v>
                </c:pt>
                <c:pt idx="108">
                  <c:v>69.624072872913075</c:v>
                </c:pt>
                <c:pt idx="109">
                  <c:v>69.737771751239734</c:v>
                </c:pt>
                <c:pt idx="110">
                  <c:v>69.850901912731544</c:v>
                </c:pt>
                <c:pt idx="111">
                  <c:v>69.963470334020599</c:v>
                </c:pt>
                <c:pt idx="112">
                  <c:v>70.075483864110964</c:v>
                </c:pt>
                <c:pt idx="113">
                  <c:v>70.186949227381461</c:v>
                </c:pt>
                <c:pt idx="114">
                  <c:v>70.297873026503893</c:v>
                </c:pt>
                <c:pt idx="115">
                  <c:v>70.433974308649198</c:v>
                </c:pt>
                <c:pt idx="116">
                  <c:v>70.543518081907592</c:v>
                </c:pt>
                <c:pt idx="117">
                  <c:v>70.652545195517746</c:v>
                </c:pt>
                <c:pt idx="118">
                  <c:v>70.761061656179635</c:v>
                </c:pt>
                <c:pt idx="119">
                  <c:v>70.869073366157878</c:v>
                </c:pt>
                <c:pt idx="120">
                  <c:v>70.976586125622063</c:v>
                </c:pt>
                <c:pt idx="121">
                  <c:v>71.083605634924282</c:v>
                </c:pt>
                <c:pt idx="122">
                  <c:v>71.190137496815979</c:v>
                </c:pt>
                <c:pt idx="123">
                  <c:v>71.296187218605724</c:v>
                </c:pt>
                <c:pt idx="124">
                  <c:v>71.401760214259866</c:v>
                </c:pt>
                <c:pt idx="125">
                  <c:v>71.529412041233186</c:v>
                </c:pt>
                <c:pt idx="126">
                  <c:v>71.633789218009071</c:v>
                </c:pt>
                <c:pt idx="127">
                  <c:v>71.737709802136564</c:v>
                </c:pt>
                <c:pt idx="128">
                  <c:v>71.841178755962076</c:v>
                </c:pt>
                <c:pt idx="129">
                  <c:v>71.944200960799691</c:v>
                </c:pt>
                <c:pt idx="130">
                  <c:v>72.046781218644327</c:v>
                </c:pt>
                <c:pt idx="131">
                  <c:v>72.148924253841273</c:v>
                </c:pt>
                <c:pt idx="132">
                  <c:v>72.250634714713371</c:v>
                </c:pt>
                <c:pt idx="133">
                  <c:v>72.35191717514715</c:v>
                </c:pt>
                <c:pt idx="134">
                  <c:v>72.452776136139008</c:v>
                </c:pt>
                <c:pt idx="135">
                  <c:v>72.573183808992027</c:v>
                </c:pt>
                <c:pt idx="136">
                  <c:v>72.67299505928402</c:v>
                </c:pt>
                <c:pt idx="137">
                  <c:v>72.772399340391686</c:v>
                </c:pt>
                <c:pt idx="138">
                  <c:v>72.871400804338194</c:v>
                </c:pt>
                <c:pt idx="139">
                  <c:v>72.970003539246008</c:v>
                </c:pt>
                <c:pt idx="140">
                  <c:v>73.068211570613727</c:v>
                </c:pt>
                <c:pt idx="141">
                  <c:v>73.166028862562257</c:v>
                </c:pt>
                <c:pt idx="142">
                  <c:v>73.263459319051108</c:v>
                </c:pt>
                <c:pt idx="143">
                  <c:v>73.360506785065724</c:v>
                </c:pt>
                <c:pt idx="144">
                  <c:v>73.457175047776559</c:v>
                </c:pt>
                <c:pt idx="145">
                  <c:v>73.571296311911937</c:v>
                </c:pt>
                <c:pt idx="146">
                  <c:v>73.667037870360716</c:v>
                </c:pt>
                <c:pt idx="147">
                  <c:v>73.762413979856746</c:v>
                </c:pt>
                <c:pt idx="148">
                  <c:v>73.857428153416294</c:v>
                </c:pt>
                <c:pt idx="149">
                  <c:v>73.952083852923181</c:v>
                </c:pt>
                <c:pt idx="150">
                  <c:v>74.046384490098959</c:v>
                </c:pt>
                <c:pt idx="151">
                  <c:v>74.140333427450742</c:v>
                </c:pt>
                <c:pt idx="152">
                  <c:v>74.233933979197317</c:v>
                </c:pt>
                <c:pt idx="153">
                  <c:v>74.32718941217405</c:v>
                </c:pt>
                <c:pt idx="154">
                  <c:v>74.420102946717208</c:v>
                </c:pt>
                <c:pt idx="155">
                  <c:v>74.52871189639967</c:v>
                </c:pt>
                <c:pt idx="156">
                  <c:v>74.620798965321015</c:v>
                </c:pt>
                <c:pt idx="157">
                  <c:v>74.712555715452226</c:v>
                </c:pt>
                <c:pt idx="158">
                  <c:v>74.80398514848514</c:v>
                </c:pt>
                <c:pt idx="159">
                  <c:v>74.895090224680914</c:v>
                </c:pt>
                <c:pt idx="160">
                  <c:v>74.985873863616774</c:v>
                </c:pt>
                <c:pt idx="161">
                  <c:v>75.076338944916444</c:v>
                </c:pt>
                <c:pt idx="162">
                  <c:v>75.166488308964588</c:v>
                </c:pt>
                <c:pt idx="163">
                  <c:v>75.256324757605611</c:v>
                </c:pt>
                <c:pt idx="164">
                  <c:v>75.345851054827278</c:v>
                </c:pt>
                <c:pt idx="165">
                  <c:v>75.449582585613101</c:v>
                </c:pt>
                <c:pt idx="166">
                  <c:v>75.538366466633107</c:v>
                </c:pt>
                <c:pt idx="167">
                  <c:v>75.626850045781339</c:v>
                </c:pt>
                <c:pt idx="168">
                  <c:v>75.715035910442865</c:v>
                </c:pt>
                <c:pt idx="169">
                  <c:v>75.802926614039507</c:v>
                </c:pt>
                <c:pt idx="170">
                  <c:v>75.890524676613481</c:v>
                </c:pt>
                <c:pt idx="171">
                  <c:v>75.977832585397863</c:v>
                </c:pt>
                <c:pt idx="172">
                  <c:v>76.06485279537479</c:v>
                </c:pt>
                <c:pt idx="173">
                  <c:v>76.151587729822268</c:v>
                </c:pt>
                <c:pt idx="174">
                  <c:v>76.23803978089127</c:v>
                </c:pt>
                <c:pt idx="175">
                  <c:v>76.337421395813166</c:v>
                </c:pt>
                <c:pt idx="176">
                  <c:v>76.423202258115495</c:v>
                </c:pt>
                <c:pt idx="177">
                  <c:v>76.50870869239661</c:v>
                </c:pt>
                <c:pt idx="178">
                  <c:v>76.593942946409285</c:v>
                </c:pt>
                <c:pt idx="179">
                  <c:v>76.678907239779292</c:v>
                </c:pt>
                <c:pt idx="180">
                  <c:v>76.763603764457244</c:v>
                </c:pt>
                <c:pt idx="181">
                  <c:v>76.848034685167093</c:v>
                </c:pt>
                <c:pt idx="182">
                  <c:v>76.932202139849494</c:v>
                </c:pt>
                <c:pt idx="183">
                  <c:v>77.016108240512239</c:v>
                </c:pt>
                <c:pt idx="184">
                  <c:v>77.099755075024163</c:v>
                </c:pt>
                <c:pt idx="185">
                  <c:v>77.19523001883644</c:v>
                </c:pt>
                <c:pt idx="186">
                  <c:v>77.278266600926614</c:v>
                </c:pt>
                <c:pt idx="187">
                  <c:v>77.361051232523423</c:v>
                </c:pt>
                <c:pt idx="188">
                  <c:v>77.443585880109396</c:v>
                </c:pt>
                <c:pt idx="189">
                  <c:v>77.525872486558853</c:v>
                </c:pt>
                <c:pt idx="190">
                  <c:v>77.607912971555706</c:v>
                </c:pt>
                <c:pt idx="191">
                  <c:v>77.689709231991117</c:v>
                </c:pt>
                <c:pt idx="192">
                  <c:v>77.771263146476869</c:v>
                </c:pt>
                <c:pt idx="193">
                  <c:v>77.852576585631439</c:v>
                </c:pt>
                <c:pt idx="194">
                  <c:v>77.933651428184561</c:v>
                </c:pt>
                <c:pt idx="195">
                  <c:v>78.025595839738173</c:v>
                </c:pt>
                <c:pt idx="196">
                  <c:v>78.106112916894688</c:v>
                </c:pt>
                <c:pt idx="197">
                  <c:v>78.186397708383126</c:v>
                </c:pt>
                <c:pt idx="198">
                  <c:v>78.266451944603958</c:v>
                </c:pt>
                <c:pt idx="199">
                  <c:v>78.346277336527379</c:v>
                </c:pt>
                <c:pt idx="200">
                  <c:v>78.425875575909828</c:v>
                </c:pt>
                <c:pt idx="201">
                  <c:v>78.505248376848684</c:v>
                </c:pt>
                <c:pt idx="202">
                  <c:v>78.5843975380226</c:v>
                </c:pt>
                <c:pt idx="203">
                  <c:v>78.663325011162669</c:v>
                </c:pt>
                <c:pt idx="204">
                  <c:v>78.742032966049749</c:v>
                </c:pt>
                <c:pt idx="205">
                  <c:v>78.830766611303261</c:v>
                </c:pt>
                <c:pt idx="206">
                  <c:v>78.908960831779041</c:v>
                </c:pt>
                <c:pt idx="207">
                  <c:v>78.986940070591444</c:v>
                </c:pt>
                <c:pt idx="208">
                  <c:v>79.0647058638381</c:v>
                </c:pt>
                <c:pt idx="209">
                  <c:v>79.14225973035191</c:v>
                </c:pt>
                <c:pt idx="210">
                  <c:v>79.219603585298387</c:v>
                </c:pt>
                <c:pt idx="211">
                  <c:v>79.296739988587831</c:v>
                </c:pt>
                <c:pt idx="212">
                  <c:v>79.373672269423366</c:v>
                </c:pt>
                <c:pt idx="213">
                  <c:v>79.450404560033462</c:v>
                </c:pt>
                <c:pt idx="214">
                  <c:v>79.526941764814325</c:v>
                </c:pt>
                <c:pt idx="215">
                  <c:v>79.612708816061044</c:v>
                </c:pt>
                <c:pt idx="216">
                  <c:v>79.688753219903134</c:v>
                </c:pt>
                <c:pt idx="217">
                  <c:v>79.764598003057984</c:v>
                </c:pt>
                <c:pt idx="218">
                  <c:v>79.840244528976186</c:v>
                </c:pt>
                <c:pt idx="219">
                  <c:v>79.915698279816752</c:v>
                </c:pt>
                <c:pt idx="220">
                  <c:v>79.990967618192897</c:v>
                </c:pt>
                <c:pt idx="221">
                  <c:v>80.066062796943143</c:v>
                </c:pt>
                <c:pt idx="222">
                  <c:v>80.140995175524338</c:v>
                </c:pt>
                <c:pt idx="223">
                  <c:v>80.215776607842031</c:v>
                </c:pt>
                <c:pt idx="224">
                  <c:v>80.290418971681277</c:v>
                </c:pt>
                <c:pt idx="225">
                  <c:v>80.373152854481901</c:v>
                </c:pt>
                <c:pt idx="226">
                  <c:v>80.4472010514516</c:v>
                </c:pt>
                <c:pt idx="227">
                  <c:v>80.521063262240034</c:v>
                </c:pt>
                <c:pt idx="228">
                  <c:v>80.594782037381819</c:v>
                </c:pt>
                <c:pt idx="229">
                  <c:v>80.668391663578149</c:v>
                </c:pt>
                <c:pt idx="230">
                  <c:v>80.741919405695398</c:v>
                </c:pt>
                <c:pt idx="231">
                  <c:v>80.815386582755053</c:v>
                </c:pt>
                <c:pt idx="232">
                  <c:v>80.888809498701221</c:v>
                </c:pt>
                <c:pt idx="233">
                  <c:v>80.96220024623446</c:v>
                </c:pt>
                <c:pt idx="234">
                  <c:v>81.035567399795426</c:v>
                </c:pt>
                <c:pt idx="235">
                  <c:v>81.113634824178902</c:v>
                </c:pt>
                <c:pt idx="236">
                  <c:v>81.185823159335911</c:v>
                </c:pt>
                <c:pt idx="237">
                  <c:v>81.258251013657912</c:v>
                </c:pt>
                <c:pt idx="238">
                  <c:v>81.330878299345187</c:v>
                </c:pt>
                <c:pt idx="239">
                  <c:v>81.403669084750589</c:v>
                </c:pt>
                <c:pt idx="240">
                  <c:v>81.476591176291976</c:v>
                </c:pt>
                <c:pt idx="241">
                  <c:v>81.549615742216787</c:v>
                </c:pt>
                <c:pt idx="242">
                  <c:v>81.622716974033665</c:v>
                </c:pt>
                <c:pt idx="243">
                  <c:v>81.695871781844076</c:v>
                </c:pt>
                <c:pt idx="244">
                  <c:v>81.769059520183845</c:v>
                </c:pt>
                <c:pt idx="245">
                  <c:v>81.83551817574903</c:v>
                </c:pt>
                <c:pt idx="246">
                  <c:v>81.91010170255592</c:v>
                </c:pt>
                <c:pt idx="247">
                  <c:v>81.984523870530595</c:v>
                </c:pt>
                <c:pt idx="248">
                  <c:v>82.058786153399254</c:v>
                </c:pt>
                <c:pt idx="249">
                  <c:v>82.132890000164437</c:v>
                </c:pt>
                <c:pt idx="250">
                  <c:v>82.206836835540088</c:v>
                </c:pt>
                <c:pt idx="251">
                  <c:v>82.280628060385538</c:v>
                </c:pt>
                <c:pt idx="252">
                  <c:v>82.354265052137819</c:v>
                </c:pt>
                <c:pt idx="253">
                  <c:v>82.427749165241792</c:v>
                </c:pt>
                <c:pt idx="254">
                  <c:v>82.501081731577756</c:v>
                </c:pt>
                <c:pt idx="255">
                  <c:v>82.581353443817974</c:v>
                </c:pt>
                <c:pt idx="256">
                  <c:v>82.654323382302664</c:v>
                </c:pt>
                <c:pt idx="257">
                  <c:v>82.727146699217229</c:v>
                </c:pt>
                <c:pt idx="258">
                  <c:v>82.799824621051073</c:v>
                </c:pt>
                <c:pt idx="259">
                  <c:v>82.872358353920873</c:v>
                </c:pt>
                <c:pt idx="260">
                  <c:v>82.944749083994523</c:v>
                </c:pt>
                <c:pt idx="261">
                  <c:v>83.016997977908304</c:v>
                </c:pt>
                <c:pt idx="262">
                  <c:v>83.089106183177606</c:v>
                </c:pt>
                <c:pt idx="263">
                  <c:v>83.161074828601357</c:v>
                </c:pt>
                <c:pt idx="264">
                  <c:v>83.232905024660283</c:v>
                </c:pt>
                <c:pt idx="265">
                  <c:v>83.311052828664842</c:v>
                </c:pt>
                <c:pt idx="266">
                  <c:v>83.382556551448261</c:v>
                </c:pt>
                <c:pt idx="267">
                  <c:v>83.453925917555623</c:v>
                </c:pt>
                <c:pt idx="268">
                  <c:v>83.525161949749148</c:v>
                </c:pt>
                <c:pt idx="269">
                  <c:v>83.596265654657429</c:v>
                </c:pt>
                <c:pt idx="270">
                  <c:v>83.667238023132356</c:v>
                </c:pt>
                <c:pt idx="271">
                  <c:v>83.738080030601338</c:v>
                </c:pt>
                <c:pt idx="272">
                  <c:v>83.808792637415053</c:v>
                </c:pt>
                <c:pt idx="273">
                  <c:v>83.879376789190573</c:v>
                </c:pt>
                <c:pt idx="274">
                  <c:v>83.94983341715016</c:v>
                </c:pt>
                <c:pt idx="275">
                  <c:v>84.026090056499086</c:v>
                </c:pt>
                <c:pt idx="276">
                  <c:v>84.096250212521824</c:v>
                </c:pt>
                <c:pt idx="277">
                  <c:v>84.166286239490887</c:v>
                </c:pt>
                <c:pt idx="278">
                  <c:v>84.236198998832023</c:v>
                </c:pt>
                <c:pt idx="279">
                  <c:v>84.305989339406665</c:v>
                </c:pt>
                <c:pt idx="280">
                  <c:v>84.375658097822225</c:v>
                </c:pt>
                <c:pt idx="281">
                  <c:v>84.445206098738481</c:v>
                </c:pt>
                <c:pt idx="282">
                  <c:v>84.514634155170313</c:v>
                </c:pt>
                <c:pt idx="283">
                  <c:v>84.583943068786496</c:v>
                </c:pt>
                <c:pt idx="284">
                  <c:v>84.653133630212906</c:v>
                </c:pt>
                <c:pt idx="285">
                  <c:v>84.727691616726403</c:v>
                </c:pt>
                <c:pt idx="286">
                  <c:v>84.796610482212415</c:v>
                </c:pt>
                <c:pt idx="287">
                  <c:v>84.865413832902277</c:v>
                </c:pt>
                <c:pt idx="288">
                  <c:v>84.93410240457851</c:v>
                </c:pt>
                <c:pt idx="289">
                  <c:v>85.002676923562206</c:v>
                </c:pt>
                <c:pt idx="290">
                  <c:v>85.071138106984861</c:v>
                </c:pt>
                <c:pt idx="291">
                  <c:v>85.139486663056815</c:v>
                </c:pt>
                <c:pt idx="292">
                  <c:v>85.207723291332115</c:v>
                </c:pt>
                <c:pt idx="293">
                  <c:v>85.27584868305064</c:v>
                </c:pt>
                <c:pt idx="294">
                  <c:v>85.343863521669576</c:v>
                </c:pt>
                <c:pt idx="295">
                  <c:v>85.416880271586564</c:v>
                </c:pt>
                <c:pt idx="296">
                  <c:v>85.484643989111078</c:v>
                </c:pt>
                <c:pt idx="297">
                  <c:v>85.552299549664639</c:v>
                </c:pt>
                <c:pt idx="298">
                  <c:v>85.619847594415447</c:v>
                </c:pt>
                <c:pt idx="299">
                  <c:v>85.687288757788764</c:v>
                </c:pt>
                <c:pt idx="300">
                  <c:v>85.754623667704351</c:v>
                </c:pt>
                <c:pt idx="301">
                  <c:v>85.82185294580988</c:v>
                </c:pt>
                <c:pt idx="302">
                  <c:v>85.888977208517289</c:v>
                </c:pt>
                <c:pt idx="303">
                  <c:v>85.955997069240027</c:v>
                </c:pt>
                <c:pt idx="304">
                  <c:v>86.022913141944855</c:v>
                </c:pt>
                <c:pt idx="305">
                  <c:v>86.094517446831645</c:v>
                </c:pt>
                <c:pt idx="306">
                  <c:v>86.161199594646746</c:v>
                </c:pt>
                <c:pt idx="307">
                  <c:v>86.227779997172661</c:v>
                </c:pt>
                <c:pt idx="308">
                  <c:v>86.294259228148661</c:v>
                </c:pt>
                <c:pt idx="309">
                  <c:v>86.360637856944564</c:v>
                </c:pt>
                <c:pt idx="310">
                  <c:v>86.426916448759684</c:v>
                </c:pt>
                <c:pt idx="311">
                  <c:v>86.493095572884002</c:v>
                </c:pt>
                <c:pt idx="312">
                  <c:v>86.559175815744737</c:v>
                </c:pt>
                <c:pt idx="313">
                  <c:v>86.625157796288264</c:v>
                </c:pt>
                <c:pt idx="314">
                  <c:v>86.691042181907605</c:v>
                </c:pt>
                <c:pt idx="315">
                  <c:v>86.761338924982695</c:v>
                </c:pt>
                <c:pt idx="316">
                  <c:v>86.827003619905938</c:v>
                </c:pt>
                <c:pt idx="317">
                  <c:v>86.892572306932706</c:v>
                </c:pt>
                <c:pt idx="318">
                  <c:v>86.958045516107632</c:v>
                </c:pt>
                <c:pt idx="319">
                  <c:v>87.023423775095722</c:v>
                </c:pt>
                <c:pt idx="320">
                  <c:v>87.088707690002835</c:v>
                </c:pt>
                <c:pt idx="321">
                  <c:v>87.153898001491314</c:v>
                </c:pt>
                <c:pt idx="322">
                  <c:v>87.218995621180042</c:v>
                </c:pt>
                <c:pt idx="323">
                  <c:v>87.284001652481692</c:v>
                </c:pt>
                <c:pt idx="324">
                  <c:v>87.348917399319475</c:v>
                </c:pt>
                <c:pt idx="325">
                  <c:v>87.417985874215148</c:v>
                </c:pt>
                <c:pt idx="326">
                  <c:v>87.482690490173624</c:v>
                </c:pt>
                <c:pt idx="327">
                  <c:v>87.547304398681902</c:v>
                </c:pt>
                <c:pt idx="328">
                  <c:v>87.611828105988536</c:v>
                </c:pt>
                <c:pt idx="329">
                  <c:v>87.676262924166878</c:v>
                </c:pt>
                <c:pt idx="330">
                  <c:v>87.740610804887609</c:v>
                </c:pt>
                <c:pt idx="331">
                  <c:v>87.80487419837857</c:v>
                </c:pt>
                <c:pt idx="332">
                  <c:v>87.869055934196609</c:v>
                </c:pt>
                <c:pt idx="333">
                  <c:v>87.9331591208595</c:v>
                </c:pt>
                <c:pt idx="334">
                  <c:v>87.997187061758197</c:v>
                </c:pt>
                <c:pt idx="335">
                  <c:v>88.065032033799966</c:v>
                </c:pt>
                <c:pt idx="336">
                  <c:v>88.128829575256447</c:v>
                </c:pt>
                <c:pt idx="337">
                  <c:v>88.192541471748285</c:v>
                </c:pt>
                <c:pt idx="338">
                  <c:v>88.256176287771936</c:v>
                </c:pt>
                <c:pt idx="339">
                  <c:v>88.319741731374222</c:v>
                </c:pt>
                <c:pt idx="340">
                  <c:v>88.383244739797277</c:v>
                </c:pt>
                <c:pt idx="341">
                  <c:v>88.446691556559017</c:v>
                </c:pt>
                <c:pt idx="342">
                  <c:v>88.510087800825588</c:v>
                </c:pt>
                <c:pt idx="343">
                  <c:v>88.573438529846499</c:v>
                </c:pt>
                <c:pt idx="344">
                  <c:v>88.636748295146319</c:v>
                </c:pt>
                <c:pt idx="345">
                  <c:v>88.703007448364787</c:v>
                </c:pt>
                <c:pt idx="346">
                  <c:v>88.765948540174776</c:v>
                </c:pt>
                <c:pt idx="347">
                  <c:v>88.828889631984765</c:v>
                </c:pt>
                <c:pt idx="348">
                  <c:v>88.891830723794754</c:v>
                </c:pt>
                <c:pt idx="349">
                  <c:v>88.954771815604744</c:v>
                </c:pt>
                <c:pt idx="350">
                  <c:v>89.017712907414733</c:v>
                </c:pt>
                <c:pt idx="351">
                  <c:v>89.080653999224722</c:v>
                </c:pt>
                <c:pt idx="352">
                  <c:v>89.143595091034712</c:v>
                </c:pt>
                <c:pt idx="353">
                  <c:v>89.206536182844701</c:v>
                </c:pt>
                <c:pt idx="354">
                  <c:v>89.26947727465469</c:v>
                </c:pt>
                <c:pt idx="355">
                  <c:v>89.332418366464694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AE1-A34B-8CDD-A25DDF4F9CA7}"/>
            </c:ext>
          </c:extLst>
        </c:ser>
        <c:ser>
          <c:idx val="3"/>
          <c:order val="2"/>
          <c:tx>
            <c:v>Percentil 10</c:v>
          </c:tx>
          <c:spPr>
            <a:ln w="28575" cmpd="sng">
              <a:solidFill>
                <a:srgbClr val="800080">
                  <a:alpha val="100000"/>
                </a:srgbClr>
              </a:solidFill>
            </a:ln>
          </c:spPr>
          <c:marker>
            <c:symbol val="none"/>
          </c:marker>
          <c:cat>
            <c:numRef>
              <c:f>Table!$O$2:$O$362</c:f>
              <c:numCache>
                <c:formatCode>_(* #,##0.0_);_(* \(#,##0.0\);_(* "-"??_);_(@_)</c:formatCode>
                <c:ptCount val="361"/>
                <c:pt idx="0">
                  <c:v>0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1.1000000000000001</c:v>
                </c:pt>
                <c:pt idx="12">
                  <c:v>1.2</c:v>
                </c:pt>
                <c:pt idx="13">
                  <c:v>1.3</c:v>
                </c:pt>
                <c:pt idx="14">
                  <c:v>1.4</c:v>
                </c:pt>
                <c:pt idx="15">
                  <c:v>1.5</c:v>
                </c:pt>
                <c:pt idx="16">
                  <c:v>1.6</c:v>
                </c:pt>
                <c:pt idx="17">
                  <c:v>1.7</c:v>
                </c:pt>
                <c:pt idx="18">
                  <c:v>1.8</c:v>
                </c:pt>
                <c:pt idx="19">
                  <c:v>1.9</c:v>
                </c:pt>
                <c:pt idx="20">
                  <c:v>2</c:v>
                </c:pt>
                <c:pt idx="21">
                  <c:v>2.1</c:v>
                </c:pt>
                <c:pt idx="22">
                  <c:v>2.2000000000000002</c:v>
                </c:pt>
                <c:pt idx="23">
                  <c:v>2.2999999999999998</c:v>
                </c:pt>
                <c:pt idx="24">
                  <c:v>2.4</c:v>
                </c:pt>
                <c:pt idx="25">
                  <c:v>2.5</c:v>
                </c:pt>
                <c:pt idx="26">
                  <c:v>2.6</c:v>
                </c:pt>
                <c:pt idx="27">
                  <c:v>2.7</c:v>
                </c:pt>
                <c:pt idx="28">
                  <c:v>2.8</c:v>
                </c:pt>
                <c:pt idx="29">
                  <c:v>2.9</c:v>
                </c:pt>
                <c:pt idx="30">
                  <c:v>3</c:v>
                </c:pt>
                <c:pt idx="31">
                  <c:v>3.1</c:v>
                </c:pt>
                <c:pt idx="32">
                  <c:v>3.2</c:v>
                </c:pt>
                <c:pt idx="33">
                  <c:v>3.3</c:v>
                </c:pt>
                <c:pt idx="34">
                  <c:v>3.4</c:v>
                </c:pt>
                <c:pt idx="35">
                  <c:v>3.5</c:v>
                </c:pt>
                <c:pt idx="36">
                  <c:v>3.6</c:v>
                </c:pt>
                <c:pt idx="37">
                  <c:v>3.7</c:v>
                </c:pt>
                <c:pt idx="38">
                  <c:v>3.8</c:v>
                </c:pt>
                <c:pt idx="39">
                  <c:v>3.9</c:v>
                </c:pt>
                <c:pt idx="40">
                  <c:v>4</c:v>
                </c:pt>
                <c:pt idx="41">
                  <c:v>4.0999999999999996</c:v>
                </c:pt>
                <c:pt idx="42">
                  <c:v>4.2</c:v>
                </c:pt>
                <c:pt idx="43">
                  <c:v>4.3</c:v>
                </c:pt>
                <c:pt idx="44">
                  <c:v>4.4000000000000004</c:v>
                </c:pt>
                <c:pt idx="45">
                  <c:v>4.5</c:v>
                </c:pt>
                <c:pt idx="46">
                  <c:v>4.5999999999999996</c:v>
                </c:pt>
                <c:pt idx="47">
                  <c:v>4.7</c:v>
                </c:pt>
                <c:pt idx="48">
                  <c:v>4.8</c:v>
                </c:pt>
                <c:pt idx="49">
                  <c:v>4.9000000000000004</c:v>
                </c:pt>
                <c:pt idx="50">
                  <c:v>5</c:v>
                </c:pt>
                <c:pt idx="51">
                  <c:v>5.0999999999999996</c:v>
                </c:pt>
                <c:pt idx="52">
                  <c:v>5.2</c:v>
                </c:pt>
                <c:pt idx="53">
                  <c:v>5.3</c:v>
                </c:pt>
                <c:pt idx="54">
                  <c:v>5.4</c:v>
                </c:pt>
                <c:pt idx="55">
                  <c:v>5.5</c:v>
                </c:pt>
                <c:pt idx="56">
                  <c:v>5.6</c:v>
                </c:pt>
                <c:pt idx="57">
                  <c:v>5.7</c:v>
                </c:pt>
                <c:pt idx="58">
                  <c:v>5.8</c:v>
                </c:pt>
                <c:pt idx="59">
                  <c:v>5.9</c:v>
                </c:pt>
                <c:pt idx="60">
                  <c:v>6</c:v>
                </c:pt>
                <c:pt idx="61">
                  <c:v>6.1</c:v>
                </c:pt>
                <c:pt idx="62">
                  <c:v>6.2</c:v>
                </c:pt>
                <c:pt idx="63">
                  <c:v>6.3</c:v>
                </c:pt>
                <c:pt idx="64">
                  <c:v>6.4</c:v>
                </c:pt>
                <c:pt idx="65">
                  <c:v>6.5</c:v>
                </c:pt>
                <c:pt idx="66">
                  <c:v>6.6</c:v>
                </c:pt>
                <c:pt idx="67">
                  <c:v>6.7</c:v>
                </c:pt>
                <c:pt idx="68">
                  <c:v>6.8</c:v>
                </c:pt>
                <c:pt idx="69">
                  <c:v>6.9</c:v>
                </c:pt>
                <c:pt idx="70">
                  <c:v>7</c:v>
                </c:pt>
                <c:pt idx="71">
                  <c:v>7.1</c:v>
                </c:pt>
                <c:pt idx="72">
                  <c:v>7.2</c:v>
                </c:pt>
                <c:pt idx="73">
                  <c:v>7.3</c:v>
                </c:pt>
                <c:pt idx="74">
                  <c:v>7.4</c:v>
                </c:pt>
                <c:pt idx="75">
                  <c:v>7.5</c:v>
                </c:pt>
                <c:pt idx="76">
                  <c:v>7.6</c:v>
                </c:pt>
                <c:pt idx="77">
                  <c:v>7.7</c:v>
                </c:pt>
                <c:pt idx="78">
                  <c:v>7.8</c:v>
                </c:pt>
                <c:pt idx="79">
                  <c:v>7.9</c:v>
                </c:pt>
                <c:pt idx="80">
                  <c:v>8</c:v>
                </c:pt>
                <c:pt idx="81">
                  <c:v>8.1</c:v>
                </c:pt>
                <c:pt idx="82">
                  <c:v>8.1999999999999993</c:v>
                </c:pt>
                <c:pt idx="83">
                  <c:v>8.3000000000000007</c:v>
                </c:pt>
                <c:pt idx="84">
                  <c:v>8.4</c:v>
                </c:pt>
                <c:pt idx="85">
                  <c:v>8.5</c:v>
                </c:pt>
                <c:pt idx="86">
                  <c:v>8.6</c:v>
                </c:pt>
                <c:pt idx="87">
                  <c:v>8.6999999999999993</c:v>
                </c:pt>
                <c:pt idx="88">
                  <c:v>8.8000000000000007</c:v>
                </c:pt>
                <c:pt idx="89">
                  <c:v>8.9</c:v>
                </c:pt>
                <c:pt idx="90">
                  <c:v>9</c:v>
                </c:pt>
                <c:pt idx="91">
                  <c:v>9.1</c:v>
                </c:pt>
                <c:pt idx="92">
                  <c:v>9.1999999999999993</c:v>
                </c:pt>
                <c:pt idx="93">
                  <c:v>9.3000000000000007</c:v>
                </c:pt>
                <c:pt idx="94">
                  <c:v>9.4</c:v>
                </c:pt>
                <c:pt idx="95">
                  <c:v>9.5</c:v>
                </c:pt>
                <c:pt idx="96">
                  <c:v>9.6</c:v>
                </c:pt>
                <c:pt idx="97">
                  <c:v>9.6999999999999993</c:v>
                </c:pt>
                <c:pt idx="98">
                  <c:v>9.8000000000000007</c:v>
                </c:pt>
                <c:pt idx="99">
                  <c:v>9.9</c:v>
                </c:pt>
                <c:pt idx="100">
                  <c:v>10</c:v>
                </c:pt>
                <c:pt idx="101">
                  <c:v>10.1</c:v>
                </c:pt>
                <c:pt idx="102">
                  <c:v>10.199999999999999</c:v>
                </c:pt>
                <c:pt idx="103">
                  <c:v>10.3</c:v>
                </c:pt>
                <c:pt idx="104">
                  <c:v>10.4</c:v>
                </c:pt>
                <c:pt idx="105">
                  <c:v>10.5</c:v>
                </c:pt>
                <c:pt idx="106">
                  <c:v>10.6</c:v>
                </c:pt>
                <c:pt idx="107">
                  <c:v>10.7</c:v>
                </c:pt>
                <c:pt idx="108">
                  <c:v>10.8</c:v>
                </c:pt>
                <c:pt idx="109">
                  <c:v>10.9</c:v>
                </c:pt>
                <c:pt idx="110">
                  <c:v>11</c:v>
                </c:pt>
                <c:pt idx="111">
                  <c:v>11.1</c:v>
                </c:pt>
                <c:pt idx="112">
                  <c:v>11.2</c:v>
                </c:pt>
                <c:pt idx="113">
                  <c:v>11.3</c:v>
                </c:pt>
                <c:pt idx="114">
                  <c:v>11.4</c:v>
                </c:pt>
                <c:pt idx="115">
                  <c:v>11.5</c:v>
                </c:pt>
                <c:pt idx="116">
                  <c:v>11.6</c:v>
                </c:pt>
                <c:pt idx="117">
                  <c:v>11.7</c:v>
                </c:pt>
                <c:pt idx="118">
                  <c:v>11.8</c:v>
                </c:pt>
                <c:pt idx="119">
                  <c:v>11.9</c:v>
                </c:pt>
                <c:pt idx="120">
                  <c:v>12</c:v>
                </c:pt>
                <c:pt idx="121">
                  <c:v>12.1</c:v>
                </c:pt>
                <c:pt idx="122">
                  <c:v>12.2</c:v>
                </c:pt>
                <c:pt idx="123">
                  <c:v>12.3</c:v>
                </c:pt>
                <c:pt idx="124">
                  <c:v>12.4</c:v>
                </c:pt>
                <c:pt idx="125">
                  <c:v>12.5</c:v>
                </c:pt>
                <c:pt idx="126">
                  <c:v>12.6</c:v>
                </c:pt>
                <c:pt idx="127">
                  <c:v>12.7</c:v>
                </c:pt>
                <c:pt idx="128">
                  <c:v>12.8</c:v>
                </c:pt>
                <c:pt idx="129">
                  <c:v>12.9</c:v>
                </c:pt>
                <c:pt idx="130">
                  <c:v>13</c:v>
                </c:pt>
                <c:pt idx="131">
                  <c:v>13.1</c:v>
                </c:pt>
                <c:pt idx="132">
                  <c:v>13.2</c:v>
                </c:pt>
                <c:pt idx="133">
                  <c:v>13.3</c:v>
                </c:pt>
                <c:pt idx="134">
                  <c:v>13.4</c:v>
                </c:pt>
                <c:pt idx="135">
                  <c:v>13.5</c:v>
                </c:pt>
                <c:pt idx="136">
                  <c:v>13.6</c:v>
                </c:pt>
                <c:pt idx="137">
                  <c:v>13.7</c:v>
                </c:pt>
                <c:pt idx="138">
                  <c:v>13.8</c:v>
                </c:pt>
                <c:pt idx="139">
                  <c:v>13.9</c:v>
                </c:pt>
                <c:pt idx="140">
                  <c:v>14</c:v>
                </c:pt>
                <c:pt idx="141">
                  <c:v>14.1</c:v>
                </c:pt>
                <c:pt idx="142">
                  <c:v>14.2</c:v>
                </c:pt>
                <c:pt idx="143">
                  <c:v>14.3</c:v>
                </c:pt>
                <c:pt idx="144">
                  <c:v>14.4</c:v>
                </c:pt>
                <c:pt idx="145">
                  <c:v>14.5</c:v>
                </c:pt>
                <c:pt idx="146">
                  <c:v>14.6</c:v>
                </c:pt>
                <c:pt idx="147">
                  <c:v>14.7</c:v>
                </c:pt>
                <c:pt idx="148">
                  <c:v>14.8</c:v>
                </c:pt>
                <c:pt idx="149">
                  <c:v>14.9</c:v>
                </c:pt>
                <c:pt idx="150">
                  <c:v>15</c:v>
                </c:pt>
                <c:pt idx="151">
                  <c:v>15.1</c:v>
                </c:pt>
                <c:pt idx="152">
                  <c:v>15.2</c:v>
                </c:pt>
                <c:pt idx="153">
                  <c:v>15.3</c:v>
                </c:pt>
                <c:pt idx="154">
                  <c:v>15.4</c:v>
                </c:pt>
                <c:pt idx="155">
                  <c:v>15.5</c:v>
                </c:pt>
                <c:pt idx="156">
                  <c:v>15.6</c:v>
                </c:pt>
                <c:pt idx="157">
                  <c:v>15.7</c:v>
                </c:pt>
                <c:pt idx="158">
                  <c:v>15.8</c:v>
                </c:pt>
                <c:pt idx="159">
                  <c:v>15.9</c:v>
                </c:pt>
                <c:pt idx="160">
                  <c:v>16</c:v>
                </c:pt>
                <c:pt idx="161">
                  <c:v>16.100000000000001</c:v>
                </c:pt>
                <c:pt idx="162">
                  <c:v>16.2</c:v>
                </c:pt>
                <c:pt idx="163">
                  <c:v>16.3</c:v>
                </c:pt>
                <c:pt idx="164">
                  <c:v>16.399999999999999</c:v>
                </c:pt>
                <c:pt idx="165">
                  <c:v>16.5</c:v>
                </c:pt>
                <c:pt idx="166">
                  <c:v>16.600000000000001</c:v>
                </c:pt>
                <c:pt idx="167">
                  <c:v>16.7</c:v>
                </c:pt>
                <c:pt idx="168">
                  <c:v>16.8</c:v>
                </c:pt>
                <c:pt idx="169">
                  <c:v>16.899999999999999</c:v>
                </c:pt>
                <c:pt idx="170">
                  <c:v>17</c:v>
                </c:pt>
                <c:pt idx="171">
                  <c:v>17.100000000000001</c:v>
                </c:pt>
                <c:pt idx="172">
                  <c:v>17.2</c:v>
                </c:pt>
                <c:pt idx="173">
                  <c:v>17.3</c:v>
                </c:pt>
                <c:pt idx="174">
                  <c:v>17.399999999999999</c:v>
                </c:pt>
                <c:pt idx="175">
                  <c:v>17.5</c:v>
                </c:pt>
                <c:pt idx="176">
                  <c:v>17.600000000000001</c:v>
                </c:pt>
                <c:pt idx="177">
                  <c:v>17.7</c:v>
                </c:pt>
                <c:pt idx="178">
                  <c:v>17.8</c:v>
                </c:pt>
                <c:pt idx="179">
                  <c:v>17.899999999999999</c:v>
                </c:pt>
                <c:pt idx="180">
                  <c:v>18</c:v>
                </c:pt>
                <c:pt idx="181">
                  <c:v>18.100000000000001</c:v>
                </c:pt>
                <c:pt idx="182">
                  <c:v>18.2</c:v>
                </c:pt>
                <c:pt idx="183">
                  <c:v>18.3</c:v>
                </c:pt>
                <c:pt idx="184">
                  <c:v>18.399999999999999</c:v>
                </c:pt>
                <c:pt idx="185">
                  <c:v>18.5</c:v>
                </c:pt>
                <c:pt idx="186">
                  <c:v>18.600000000000001</c:v>
                </c:pt>
                <c:pt idx="187">
                  <c:v>18.7</c:v>
                </c:pt>
                <c:pt idx="188">
                  <c:v>18.8</c:v>
                </c:pt>
                <c:pt idx="189">
                  <c:v>18.899999999999999</c:v>
                </c:pt>
                <c:pt idx="190">
                  <c:v>19</c:v>
                </c:pt>
                <c:pt idx="191">
                  <c:v>19.100000000000001</c:v>
                </c:pt>
                <c:pt idx="192">
                  <c:v>19.2</c:v>
                </c:pt>
                <c:pt idx="193">
                  <c:v>19.3</c:v>
                </c:pt>
                <c:pt idx="194">
                  <c:v>19.399999999999999</c:v>
                </c:pt>
                <c:pt idx="195">
                  <c:v>19.5</c:v>
                </c:pt>
                <c:pt idx="196">
                  <c:v>19.600000000000001</c:v>
                </c:pt>
                <c:pt idx="197">
                  <c:v>19.7</c:v>
                </c:pt>
                <c:pt idx="198">
                  <c:v>19.8</c:v>
                </c:pt>
                <c:pt idx="199">
                  <c:v>19.899999999999999</c:v>
                </c:pt>
                <c:pt idx="200">
                  <c:v>20</c:v>
                </c:pt>
                <c:pt idx="201">
                  <c:v>20.100000000000001</c:v>
                </c:pt>
                <c:pt idx="202">
                  <c:v>20.2</c:v>
                </c:pt>
                <c:pt idx="203">
                  <c:v>20.3</c:v>
                </c:pt>
                <c:pt idx="204">
                  <c:v>20.399999999999999</c:v>
                </c:pt>
                <c:pt idx="205">
                  <c:v>20.5</c:v>
                </c:pt>
                <c:pt idx="206">
                  <c:v>20.6</c:v>
                </c:pt>
                <c:pt idx="207">
                  <c:v>20.7</c:v>
                </c:pt>
                <c:pt idx="208">
                  <c:v>20.8</c:v>
                </c:pt>
                <c:pt idx="209">
                  <c:v>20.9</c:v>
                </c:pt>
                <c:pt idx="210">
                  <c:v>21</c:v>
                </c:pt>
                <c:pt idx="211">
                  <c:v>21.1</c:v>
                </c:pt>
                <c:pt idx="212">
                  <c:v>21.2</c:v>
                </c:pt>
                <c:pt idx="213">
                  <c:v>21.3</c:v>
                </c:pt>
                <c:pt idx="214">
                  <c:v>21.4</c:v>
                </c:pt>
                <c:pt idx="215">
                  <c:v>21.5</c:v>
                </c:pt>
                <c:pt idx="216">
                  <c:v>21.6</c:v>
                </c:pt>
                <c:pt idx="217">
                  <c:v>21.7</c:v>
                </c:pt>
                <c:pt idx="218">
                  <c:v>21.8</c:v>
                </c:pt>
                <c:pt idx="219">
                  <c:v>21.9</c:v>
                </c:pt>
                <c:pt idx="220">
                  <c:v>22</c:v>
                </c:pt>
                <c:pt idx="221">
                  <c:v>22.1</c:v>
                </c:pt>
                <c:pt idx="222">
                  <c:v>22.2</c:v>
                </c:pt>
                <c:pt idx="223">
                  <c:v>22.3</c:v>
                </c:pt>
                <c:pt idx="224">
                  <c:v>22.4</c:v>
                </c:pt>
                <c:pt idx="225">
                  <c:v>22.5</c:v>
                </c:pt>
                <c:pt idx="226">
                  <c:v>22.6</c:v>
                </c:pt>
                <c:pt idx="227">
                  <c:v>22.7</c:v>
                </c:pt>
                <c:pt idx="228">
                  <c:v>22.8</c:v>
                </c:pt>
                <c:pt idx="229">
                  <c:v>22.9</c:v>
                </c:pt>
                <c:pt idx="230">
                  <c:v>23</c:v>
                </c:pt>
                <c:pt idx="231">
                  <c:v>23.1</c:v>
                </c:pt>
                <c:pt idx="232">
                  <c:v>23.2</c:v>
                </c:pt>
                <c:pt idx="233">
                  <c:v>23.3</c:v>
                </c:pt>
                <c:pt idx="234">
                  <c:v>23.4</c:v>
                </c:pt>
                <c:pt idx="235">
                  <c:v>23.5</c:v>
                </c:pt>
                <c:pt idx="236">
                  <c:v>23.6</c:v>
                </c:pt>
                <c:pt idx="237">
                  <c:v>23.7</c:v>
                </c:pt>
                <c:pt idx="238">
                  <c:v>23.8</c:v>
                </c:pt>
                <c:pt idx="239">
                  <c:v>23.9</c:v>
                </c:pt>
                <c:pt idx="240">
                  <c:v>24</c:v>
                </c:pt>
                <c:pt idx="241">
                  <c:v>24.1</c:v>
                </c:pt>
                <c:pt idx="242">
                  <c:v>24.2</c:v>
                </c:pt>
                <c:pt idx="243">
                  <c:v>24.3</c:v>
                </c:pt>
                <c:pt idx="244">
                  <c:v>24.4</c:v>
                </c:pt>
                <c:pt idx="245">
                  <c:v>24.5</c:v>
                </c:pt>
                <c:pt idx="246">
                  <c:v>24.6</c:v>
                </c:pt>
                <c:pt idx="247">
                  <c:v>24.7</c:v>
                </c:pt>
                <c:pt idx="248">
                  <c:v>24.8</c:v>
                </c:pt>
                <c:pt idx="249">
                  <c:v>24.9</c:v>
                </c:pt>
                <c:pt idx="250">
                  <c:v>25</c:v>
                </c:pt>
                <c:pt idx="251">
                  <c:v>25.1</c:v>
                </c:pt>
                <c:pt idx="252">
                  <c:v>25.2</c:v>
                </c:pt>
                <c:pt idx="253">
                  <c:v>25.3</c:v>
                </c:pt>
                <c:pt idx="254">
                  <c:v>25.4</c:v>
                </c:pt>
                <c:pt idx="255">
                  <c:v>25.5</c:v>
                </c:pt>
                <c:pt idx="256">
                  <c:v>25.6</c:v>
                </c:pt>
                <c:pt idx="257">
                  <c:v>25.7</c:v>
                </c:pt>
                <c:pt idx="258">
                  <c:v>25.8</c:v>
                </c:pt>
                <c:pt idx="259">
                  <c:v>25.9</c:v>
                </c:pt>
                <c:pt idx="260">
                  <c:v>26</c:v>
                </c:pt>
                <c:pt idx="261">
                  <c:v>26.1</c:v>
                </c:pt>
                <c:pt idx="262">
                  <c:v>26.2</c:v>
                </c:pt>
                <c:pt idx="263">
                  <c:v>26.3</c:v>
                </c:pt>
                <c:pt idx="264">
                  <c:v>26.4</c:v>
                </c:pt>
                <c:pt idx="265">
                  <c:v>26.5</c:v>
                </c:pt>
                <c:pt idx="266">
                  <c:v>26.6</c:v>
                </c:pt>
                <c:pt idx="267">
                  <c:v>26.7</c:v>
                </c:pt>
                <c:pt idx="268">
                  <c:v>26.8</c:v>
                </c:pt>
                <c:pt idx="269">
                  <c:v>26.9</c:v>
                </c:pt>
                <c:pt idx="270">
                  <c:v>27</c:v>
                </c:pt>
                <c:pt idx="271">
                  <c:v>27.1</c:v>
                </c:pt>
                <c:pt idx="272">
                  <c:v>27.2</c:v>
                </c:pt>
                <c:pt idx="273">
                  <c:v>27.3</c:v>
                </c:pt>
                <c:pt idx="274">
                  <c:v>27.4</c:v>
                </c:pt>
                <c:pt idx="275">
                  <c:v>27.5</c:v>
                </c:pt>
                <c:pt idx="276">
                  <c:v>27.6</c:v>
                </c:pt>
                <c:pt idx="277">
                  <c:v>27.7</c:v>
                </c:pt>
                <c:pt idx="278">
                  <c:v>27.8</c:v>
                </c:pt>
                <c:pt idx="279">
                  <c:v>27.9</c:v>
                </c:pt>
                <c:pt idx="280">
                  <c:v>28</c:v>
                </c:pt>
                <c:pt idx="281">
                  <c:v>28.1</c:v>
                </c:pt>
                <c:pt idx="282">
                  <c:v>28.2</c:v>
                </c:pt>
                <c:pt idx="283">
                  <c:v>28.3</c:v>
                </c:pt>
                <c:pt idx="284">
                  <c:v>28.4</c:v>
                </c:pt>
                <c:pt idx="285">
                  <c:v>28.5</c:v>
                </c:pt>
                <c:pt idx="286">
                  <c:v>28.6</c:v>
                </c:pt>
                <c:pt idx="287">
                  <c:v>28.7</c:v>
                </c:pt>
                <c:pt idx="288">
                  <c:v>28.8</c:v>
                </c:pt>
                <c:pt idx="289">
                  <c:v>28.9</c:v>
                </c:pt>
                <c:pt idx="290">
                  <c:v>29</c:v>
                </c:pt>
                <c:pt idx="291">
                  <c:v>29.1</c:v>
                </c:pt>
                <c:pt idx="292">
                  <c:v>29.2</c:v>
                </c:pt>
                <c:pt idx="293">
                  <c:v>29.3</c:v>
                </c:pt>
                <c:pt idx="294">
                  <c:v>29.4</c:v>
                </c:pt>
                <c:pt idx="295">
                  <c:v>29.5</c:v>
                </c:pt>
                <c:pt idx="296">
                  <c:v>29.6</c:v>
                </c:pt>
                <c:pt idx="297">
                  <c:v>29.7</c:v>
                </c:pt>
                <c:pt idx="298">
                  <c:v>29.8</c:v>
                </c:pt>
                <c:pt idx="299">
                  <c:v>29.9</c:v>
                </c:pt>
                <c:pt idx="300">
                  <c:v>30</c:v>
                </c:pt>
                <c:pt idx="301">
                  <c:v>30.1</c:v>
                </c:pt>
                <c:pt idx="302">
                  <c:v>30.2</c:v>
                </c:pt>
                <c:pt idx="303">
                  <c:v>30.3</c:v>
                </c:pt>
                <c:pt idx="304">
                  <c:v>30.4</c:v>
                </c:pt>
                <c:pt idx="305">
                  <c:v>30.5</c:v>
                </c:pt>
                <c:pt idx="306">
                  <c:v>30.6</c:v>
                </c:pt>
                <c:pt idx="307">
                  <c:v>30.7</c:v>
                </c:pt>
                <c:pt idx="308">
                  <c:v>30.8</c:v>
                </c:pt>
                <c:pt idx="309">
                  <c:v>30.9</c:v>
                </c:pt>
                <c:pt idx="310">
                  <c:v>31</c:v>
                </c:pt>
                <c:pt idx="311">
                  <c:v>31.1</c:v>
                </c:pt>
                <c:pt idx="312">
                  <c:v>31.2</c:v>
                </c:pt>
                <c:pt idx="313">
                  <c:v>31.3</c:v>
                </c:pt>
                <c:pt idx="314">
                  <c:v>31.4</c:v>
                </c:pt>
                <c:pt idx="315">
                  <c:v>31.5</c:v>
                </c:pt>
                <c:pt idx="316">
                  <c:v>31.6</c:v>
                </c:pt>
                <c:pt idx="317">
                  <c:v>31.7</c:v>
                </c:pt>
                <c:pt idx="318">
                  <c:v>31.8</c:v>
                </c:pt>
                <c:pt idx="319">
                  <c:v>31.9</c:v>
                </c:pt>
                <c:pt idx="320">
                  <c:v>32</c:v>
                </c:pt>
                <c:pt idx="321">
                  <c:v>32.1</c:v>
                </c:pt>
                <c:pt idx="322">
                  <c:v>32.200000000000003</c:v>
                </c:pt>
                <c:pt idx="323">
                  <c:v>32.299999999999997</c:v>
                </c:pt>
                <c:pt idx="324">
                  <c:v>32.4</c:v>
                </c:pt>
                <c:pt idx="325">
                  <c:v>32.5</c:v>
                </c:pt>
                <c:pt idx="326">
                  <c:v>32.6</c:v>
                </c:pt>
                <c:pt idx="327">
                  <c:v>32.700000000000003</c:v>
                </c:pt>
                <c:pt idx="328">
                  <c:v>32.799999999999997</c:v>
                </c:pt>
                <c:pt idx="329">
                  <c:v>32.9</c:v>
                </c:pt>
                <c:pt idx="330">
                  <c:v>33</c:v>
                </c:pt>
                <c:pt idx="331">
                  <c:v>33.1</c:v>
                </c:pt>
                <c:pt idx="332">
                  <c:v>33.200000000000003</c:v>
                </c:pt>
                <c:pt idx="333">
                  <c:v>33.299999999999997</c:v>
                </c:pt>
                <c:pt idx="334">
                  <c:v>33.4</c:v>
                </c:pt>
                <c:pt idx="335">
                  <c:v>33.5</c:v>
                </c:pt>
                <c:pt idx="336">
                  <c:v>33.6</c:v>
                </c:pt>
                <c:pt idx="337">
                  <c:v>33.700000000000003</c:v>
                </c:pt>
                <c:pt idx="338">
                  <c:v>33.799999999999997</c:v>
                </c:pt>
                <c:pt idx="339">
                  <c:v>33.9</c:v>
                </c:pt>
                <c:pt idx="340">
                  <c:v>34</c:v>
                </c:pt>
                <c:pt idx="341">
                  <c:v>34.1</c:v>
                </c:pt>
                <c:pt idx="342">
                  <c:v>34.200000000000003</c:v>
                </c:pt>
                <c:pt idx="343">
                  <c:v>34.299999999999997</c:v>
                </c:pt>
                <c:pt idx="344">
                  <c:v>34.4</c:v>
                </c:pt>
                <c:pt idx="345">
                  <c:v>34.5</c:v>
                </c:pt>
                <c:pt idx="346">
                  <c:v>34.6</c:v>
                </c:pt>
                <c:pt idx="347">
                  <c:v>34.700000000000003</c:v>
                </c:pt>
                <c:pt idx="348">
                  <c:v>34.799999999999997</c:v>
                </c:pt>
                <c:pt idx="349">
                  <c:v>34.9</c:v>
                </c:pt>
                <c:pt idx="350">
                  <c:v>35</c:v>
                </c:pt>
                <c:pt idx="351">
                  <c:v>35.1</c:v>
                </c:pt>
                <c:pt idx="352">
                  <c:v>35.200000000000003</c:v>
                </c:pt>
                <c:pt idx="353">
                  <c:v>35.299999999999997</c:v>
                </c:pt>
                <c:pt idx="354">
                  <c:v>35.4</c:v>
                </c:pt>
                <c:pt idx="355">
                  <c:v>35.5</c:v>
                </c:pt>
                <c:pt idx="356">
                  <c:v>35.6</c:v>
                </c:pt>
                <c:pt idx="357">
                  <c:v>35.700000000000003</c:v>
                </c:pt>
                <c:pt idx="358">
                  <c:v>35.799999999999997</c:v>
                </c:pt>
                <c:pt idx="359">
                  <c:v>35.9</c:v>
                </c:pt>
                <c:pt idx="360">
                  <c:v>36</c:v>
                </c:pt>
              </c:numCache>
            </c:numRef>
          </c:cat>
          <c:val>
            <c:numRef>
              <c:f>Table!$S$2:$S$362</c:f>
              <c:numCache>
                <c:formatCode>General</c:formatCode>
                <c:ptCount val="361"/>
                <c:pt idx="0">
                  <c:v>46.554293019128345</c:v>
                </c:pt>
                <c:pt idx="1">
                  <c:v>47.134995181215395</c:v>
                </c:pt>
                <c:pt idx="2">
                  <c:v>47.681473765613347</c:v>
                </c:pt>
                <c:pt idx="3">
                  <c:v>48.198429952151294</c:v>
                </c:pt>
                <c:pt idx="4">
                  <c:v>48.689726339450658</c:v>
                </c:pt>
                <c:pt idx="5">
                  <c:v>49.457803829563581</c:v>
                </c:pt>
                <c:pt idx="6">
                  <c:v>49.867388103205144</c:v>
                </c:pt>
                <c:pt idx="7">
                  <c:v>50.266254698303079</c:v>
                </c:pt>
                <c:pt idx="8">
                  <c:v>50.65491188864813</c:v>
                </c:pt>
                <c:pt idx="9">
                  <c:v>51.033837991355028</c:v>
                </c:pt>
                <c:pt idx="10">
                  <c:v>51.403483354027934</c:v>
                </c:pt>
                <c:pt idx="11">
                  <c:v>51.764272199846289</c:v>
                </c:pt>
                <c:pt idx="12">
                  <c:v>52.116604341270865</c:v>
                </c:pt>
                <c:pt idx="13">
                  <c:v>52.460856772232653</c:v>
                </c:pt>
                <c:pt idx="14">
                  <c:v>52.797385147897771</c:v>
                </c:pt>
                <c:pt idx="15">
                  <c:v>53.553646565979228</c:v>
                </c:pt>
                <c:pt idx="16">
                  <c:v>53.856054054184476</c:v>
                </c:pt>
                <c:pt idx="17">
                  <c:v>54.152826601753617</c:v>
                </c:pt>
                <c:pt idx="18">
                  <c:v>54.444172915717118</c:v>
                </c:pt>
                <c:pt idx="19">
                  <c:v>54.730291618084074</c:v>
                </c:pt>
                <c:pt idx="20">
                  <c:v>55.011371812211515</c:v>
                </c:pt>
                <c:pt idx="21">
                  <c:v>55.287593614092032</c:v>
                </c:pt>
                <c:pt idx="22">
                  <c:v>55.559128650888766</c:v>
                </c:pt>
                <c:pt idx="23">
                  <c:v>55.826140528883805</c:v>
                </c:pt>
                <c:pt idx="24">
                  <c:v>56.088785272855162</c:v>
                </c:pt>
                <c:pt idx="25">
                  <c:v>56.577721448031731</c:v>
                </c:pt>
                <c:pt idx="26">
                  <c:v>56.823779529875893</c:v>
                </c:pt>
                <c:pt idx="27">
                  <c:v>57.066289741388609</c:v>
                </c:pt>
                <c:pt idx="28">
                  <c:v>57.305359939386705</c:v>
                </c:pt>
                <c:pt idx="29">
                  <c:v>57.541093559358465</c:v>
                </c:pt>
                <c:pt idx="30">
                  <c:v>57.773589831016665</c:v>
                </c:pt>
                <c:pt idx="31">
                  <c:v>58.002943982059357</c:v>
                </c:pt>
                <c:pt idx="32">
                  <c:v>58.229247430839138</c:v>
                </c:pt>
                <c:pt idx="33">
                  <c:v>58.452587968597392</c:v>
                </c:pt>
                <c:pt idx="34">
                  <c:v>58.673049931878531</c:v>
                </c:pt>
                <c:pt idx="35">
                  <c:v>59.038302266473316</c:v>
                </c:pt>
                <c:pt idx="36">
                  <c:v>59.248881645003053</c:v>
                </c:pt>
                <c:pt idx="37">
                  <c:v>59.45699172136954</c:v>
                </c:pt>
                <c:pt idx="38">
                  <c:v>59.662696139104298</c:v>
                </c:pt>
                <c:pt idx="39">
                  <c:v>59.866056275940494</c:v>
                </c:pt>
                <c:pt idx="40">
                  <c:v>60.06713134144357</c:v>
                </c:pt>
                <c:pt idx="41">
                  <c:v>60.265978469857139</c:v>
                </c:pt>
                <c:pt idx="42">
                  <c:v>60.462652808421709</c:v>
                </c:pt>
                <c:pt idx="43">
                  <c:v>60.657207601408771</c:v>
                </c:pt>
                <c:pt idx="44">
                  <c:v>60.849694270098901</c:v>
                </c:pt>
                <c:pt idx="45">
                  <c:v>61.144096051770717</c:v>
                </c:pt>
                <c:pt idx="46">
                  <c:v>61.329982408667945</c:v>
                </c:pt>
                <c:pt idx="47">
                  <c:v>61.51403589871709</c:v>
                </c:pt>
                <c:pt idx="48">
                  <c:v>61.696297507466269</c:v>
                </c:pt>
                <c:pt idx="49">
                  <c:v>61.876806930971256</c:v>
                </c:pt>
                <c:pt idx="50">
                  <c:v>62.055602625579276</c:v>
                </c:pt>
                <c:pt idx="51">
                  <c:v>62.232721855502859</c:v>
                </c:pt>
                <c:pt idx="52">
                  <c:v>62.408200738292358</c:v>
                </c:pt>
                <c:pt idx="53">
                  <c:v>62.582074288310068</c:v>
                </c:pt>
                <c:pt idx="54">
                  <c:v>62.754376458303405</c:v>
                </c:pt>
                <c:pt idx="55">
                  <c:v>63.002959620743013</c:v>
                </c:pt>
                <c:pt idx="56">
                  <c:v>63.170517309159401</c:v>
                </c:pt>
                <c:pt idx="57">
                  <c:v>63.336651986208906</c:v>
                </c:pt>
                <c:pt idx="58">
                  <c:v>63.501391742516127</c:v>
                </c:pt>
                <c:pt idx="59">
                  <c:v>63.66476387705147</c:v>
                </c:pt>
                <c:pt idx="60">
                  <c:v>63.826794924815111</c:v>
                </c:pt>
                <c:pt idx="61">
                  <c:v>63.987510683397815</c:v>
                </c:pt>
                <c:pt idx="62">
                  <c:v>64.146936238469436</c:v>
                </c:pt>
                <c:pt idx="63">
                  <c:v>64.305095988243465</c:v>
                </c:pt>
                <c:pt idx="64">
                  <c:v>64.4620136669636</c:v>
                </c:pt>
                <c:pt idx="65">
                  <c:v>64.678536504906901</c:v>
                </c:pt>
                <c:pt idx="66">
                  <c:v>64.83186407965448</c:v>
                </c:pt>
                <c:pt idx="67">
                  <c:v>64.984049549281124</c:v>
                </c:pt>
                <c:pt idx="68">
                  <c:v>65.135113087869541</c:v>
                </c:pt>
                <c:pt idx="69">
                  <c:v>65.285074354687879</c:v>
                </c:pt>
                <c:pt idx="70">
                  <c:v>65.433952510642129</c:v>
                </c:pt>
                <c:pt idx="71">
                  <c:v>65.581766234113985</c:v>
                </c:pt>
                <c:pt idx="72">
                  <c:v>65.728533736209727</c:v>
                </c:pt>
                <c:pt idx="73">
                  <c:v>65.874272775444851</c:v>
                </c:pt>
                <c:pt idx="74">
                  <c:v>66.019000671887994</c:v>
                </c:pt>
                <c:pt idx="75">
                  <c:v>66.211812252382757</c:v>
                </c:pt>
                <c:pt idx="76">
                  <c:v>66.353718775920967</c:v>
                </c:pt>
                <c:pt idx="77">
                  <c:v>66.494684935165367</c:v>
                </c:pt>
                <c:pt idx="78">
                  <c:v>66.634725756052873</c:v>
                </c:pt>
                <c:pt idx="79">
                  <c:v>66.773855914230424</c:v>
                </c:pt>
                <c:pt idx="80">
                  <c:v>66.912089745360745</c:v>
                </c:pt>
                <c:pt idx="81">
                  <c:v>67.049441255071386</c:v>
                </c:pt>
                <c:pt idx="82">
                  <c:v>67.185924128561012</c:v>
                </c:pt>
                <c:pt idx="83">
                  <c:v>67.321551739876298</c:v>
                </c:pt>
                <c:pt idx="84">
                  <c:v>67.456337160872067</c:v>
                </c:pt>
                <c:pt idx="85">
                  <c:v>67.630877487764891</c:v>
                </c:pt>
                <c:pt idx="86">
                  <c:v>67.763380368364892</c:v>
                </c:pt>
                <c:pt idx="87">
                  <c:v>67.895093144040402</c:v>
                </c:pt>
                <c:pt idx="88">
                  <c:v>68.02602733782841</c:v>
                </c:pt>
                <c:pt idx="89">
                  <c:v>68.156194225533625</c:v>
                </c:pt>
                <c:pt idx="90">
                  <c:v>68.285604842467109</c:v>
                </c:pt>
                <c:pt idx="91">
                  <c:v>68.414269989967678</c:v>
                </c:pt>
                <c:pt idx="92">
                  <c:v>68.542200241713829</c:v>
                </c:pt>
                <c:pt idx="93">
                  <c:v>68.669405949834058</c:v>
                </c:pt>
                <c:pt idx="94">
                  <c:v>68.795897250822676</c:v>
                </c:pt>
                <c:pt idx="95">
                  <c:v>68.95590629376494</c:v>
                </c:pt>
                <c:pt idx="96">
                  <c:v>69.080508125119934</c:v>
                </c:pt>
                <c:pt idx="97">
                  <c:v>69.204435081920465</c:v>
                </c:pt>
                <c:pt idx="98">
                  <c:v>69.327696214880518</c:v>
                </c:pt>
                <c:pt idx="99">
                  <c:v>69.45030039486852</c:v>
                </c:pt>
                <c:pt idx="100">
                  <c:v>69.572256317472792</c:v>
                </c:pt>
                <c:pt idx="101">
                  <c:v>69.693572507429252</c:v>
                </c:pt>
                <c:pt idx="102">
                  <c:v>69.814257322916148</c:v>
                </c:pt>
                <c:pt idx="103">
                  <c:v>69.934318959720301</c:v>
                </c:pt>
                <c:pt idx="104">
                  <c:v>70.053765455279247</c:v>
                </c:pt>
                <c:pt idx="105">
                  <c:v>70.201924607314837</c:v>
                </c:pt>
                <c:pt idx="106">
                  <c:v>70.319777693125289</c:v>
                </c:pt>
                <c:pt idx="107">
                  <c:v>70.437046411520996</c:v>
                </c:pt>
                <c:pt idx="108">
                  <c:v>70.553738014760526</c:v>
                </c:pt>
                <c:pt idx="109">
                  <c:v>70.669859620911211</c:v>
                </c:pt>
                <c:pt idx="110">
                  <c:v>70.785418217037432</c:v>
                </c:pt>
                <c:pt idx="111">
                  <c:v>70.900420662298259</c:v>
                </c:pt>
                <c:pt idx="112">
                  <c:v>71.014873690957643</c:v>
                </c:pt>
                <c:pt idx="113">
                  <c:v>71.128783915309782</c:v>
                </c:pt>
                <c:pt idx="114">
                  <c:v>71.242157828522593</c:v>
                </c:pt>
                <c:pt idx="115">
                  <c:v>71.380455465419402</c:v>
                </c:pt>
                <c:pt idx="116">
                  <c:v>71.492464877082412</c:v>
                </c:pt>
                <c:pt idx="117">
                  <c:v>71.603962443916259</c:v>
                </c:pt>
                <c:pt idx="118">
                  <c:v>71.714954076267418</c:v>
                </c:pt>
                <c:pt idx="119">
                  <c:v>71.825445582173401</c:v>
                </c:pt>
                <c:pt idx="120">
                  <c:v>71.935442669645752</c:v>
                </c:pt>
                <c:pt idx="121">
                  <c:v>72.044950948892094</c:v>
                </c:pt>
                <c:pt idx="122">
                  <c:v>72.153975934479064</c:v>
                </c:pt>
                <c:pt idx="123">
                  <c:v>72.262523047437952</c:v>
                </c:pt>
                <c:pt idx="124">
                  <c:v>72.370597617314701</c:v>
                </c:pt>
                <c:pt idx="125">
                  <c:v>72.50054958204953</c:v>
                </c:pt>
                <c:pt idx="126">
                  <c:v>72.607440545420815</c:v>
                </c:pt>
                <c:pt idx="127">
                  <c:v>72.713878767427801</c:v>
                </c:pt>
                <c:pt idx="128">
                  <c:v>72.81986913532721</c:v>
                </c:pt>
                <c:pt idx="129">
                  <c:v>72.925416456896897</c:v>
                </c:pt>
                <c:pt idx="130">
                  <c:v>73.030525462109182</c:v>
                </c:pt>
                <c:pt idx="131">
                  <c:v>73.135200804761851</c:v>
                </c:pt>
                <c:pt idx="132">
                  <c:v>73.239447064067917</c:v>
                </c:pt>
                <c:pt idx="133">
                  <c:v>73.343268746205382</c:v>
                </c:pt>
                <c:pt idx="134">
                  <c:v>73.446670285828276</c:v>
                </c:pt>
                <c:pt idx="135">
                  <c:v>73.569459215762421</c:v>
                </c:pt>
                <c:pt idx="136">
                  <c:v>73.67182276549066</c:v>
                </c:pt>
                <c:pt idx="137">
                  <c:v>73.773782446421947</c:v>
                </c:pt>
                <c:pt idx="138">
                  <c:v>73.875342351024017</c:v>
                </c:pt>
                <c:pt idx="139">
                  <c:v>73.976506509019686</c:v>
                </c:pt>
                <c:pt idx="140">
                  <c:v>74.077278888635831</c:v>
                </c:pt>
                <c:pt idx="141">
                  <c:v>74.177663397822442</c:v>
                </c:pt>
                <c:pt idx="142">
                  <c:v>74.277663885442635</c:v>
                </c:pt>
                <c:pt idx="143">
                  <c:v>74.377284142434291</c:v>
                </c:pt>
                <c:pt idx="144">
                  <c:v>74.476527902944198</c:v>
                </c:pt>
                <c:pt idx="145">
                  <c:v>74.593094713044849</c:v>
                </c:pt>
                <c:pt idx="146">
                  <c:v>74.691419574803504</c:v>
                </c:pt>
                <c:pt idx="147">
                  <c:v>74.789381492442601</c:v>
                </c:pt>
                <c:pt idx="148">
                  <c:v>74.886983930980676</c:v>
                </c:pt>
                <c:pt idx="149">
                  <c:v>74.9842303051811</c:v>
                </c:pt>
                <c:pt idx="150">
                  <c:v>75.081123980501985</c:v>
                </c:pt>
                <c:pt idx="151">
                  <c:v>75.17766827402437</c:v>
                </c:pt>
                <c:pt idx="152">
                  <c:v>75.273866455359126</c:v>
                </c:pt>
                <c:pt idx="153">
                  <c:v>75.369721747533305</c:v>
                </c:pt>
                <c:pt idx="154">
                  <c:v>75.465237327856343</c:v>
                </c:pt>
                <c:pt idx="155">
                  <c:v>75.576343330631346</c:v>
                </c:pt>
                <c:pt idx="156">
                  <c:v>75.671038751194544</c:v>
                </c:pt>
                <c:pt idx="157">
                  <c:v>75.765405877823412</c:v>
                </c:pt>
                <c:pt idx="158">
                  <c:v>75.859447672984899</c:v>
                </c:pt>
                <c:pt idx="159">
                  <c:v>75.953167058390008</c:v>
                </c:pt>
                <c:pt idx="160">
                  <c:v>76.046566915725876</c:v>
                </c:pt>
                <c:pt idx="161">
                  <c:v>76.13965008737199</c:v>
                </c:pt>
                <c:pt idx="162">
                  <c:v>76.232419377100882</c:v>
                </c:pt>
                <c:pt idx="163">
                  <c:v>76.324877550763659</c:v>
                </c:pt>
                <c:pt idx="164">
                  <c:v>76.417027336960899</c:v>
                </c:pt>
                <c:pt idx="165">
                  <c:v>76.523297536263257</c:v>
                </c:pt>
                <c:pt idx="166">
                  <c:v>76.614710017483205</c:v>
                </c:pt>
                <c:pt idx="167">
                  <c:v>76.705823829438344</c:v>
                </c:pt>
                <c:pt idx="168">
                  <c:v>76.796641527035973</c:v>
                </c:pt>
                <c:pt idx="169">
                  <c:v>76.887165631748672</c:v>
                </c:pt>
                <c:pt idx="170">
                  <c:v>76.977398632187075</c:v>
                </c:pt>
                <c:pt idx="171">
                  <c:v>77.067342984660911</c:v>
                </c:pt>
                <c:pt idx="172">
                  <c:v>77.157001113728711</c:v>
                </c:pt>
                <c:pt idx="173">
                  <c:v>77.246375412736128</c:v>
                </c:pt>
                <c:pt idx="174">
                  <c:v>77.335468244361621</c:v>
                </c:pt>
                <c:pt idx="175">
                  <c:v>77.437422348462761</c:v>
                </c:pt>
                <c:pt idx="176">
                  <c:v>77.5258481370346</c:v>
                </c:pt>
                <c:pt idx="177">
                  <c:v>77.614000805414591</c:v>
                </c:pt>
                <c:pt idx="178">
                  <c:v>77.701882574163037</c:v>
                </c:pt>
                <c:pt idx="179">
                  <c:v>77.789495636132642</c:v>
                </c:pt>
                <c:pt idx="180">
                  <c:v>77.876842156925377</c:v>
                </c:pt>
                <c:pt idx="181">
                  <c:v>77.963924275338883</c:v>
                </c:pt>
                <c:pt idx="182">
                  <c:v>78.050744103802913</c:v>
                </c:pt>
                <c:pt idx="183">
                  <c:v>78.137303728991014</c:v>
                </c:pt>
                <c:pt idx="184">
                  <c:v>78.223605212847033</c:v>
                </c:pt>
                <c:pt idx="185">
                  <c:v>78.321680234181102</c:v>
                </c:pt>
                <c:pt idx="186">
                  <c:v>78.407374820834491</c:v>
                </c:pt>
                <c:pt idx="187">
                  <c:v>78.492818492899033</c:v>
                </c:pt>
                <c:pt idx="188">
                  <c:v>78.578013193859078</c:v>
                </c:pt>
                <c:pt idx="189">
                  <c:v>78.662960844060052</c:v>
                </c:pt>
                <c:pt idx="190">
                  <c:v>78.74766334106036</c:v>
                </c:pt>
                <c:pt idx="191">
                  <c:v>78.832122559979197</c:v>
                </c:pt>
                <c:pt idx="192">
                  <c:v>78.9163403556839</c:v>
                </c:pt>
                <c:pt idx="193">
                  <c:v>79.000318567551233</c:v>
                </c:pt>
                <c:pt idx="194">
                  <c:v>79.084059026817513</c:v>
                </c:pt>
                <c:pt idx="195">
                  <c:v>79.178626100715064</c:v>
                </c:pt>
                <c:pt idx="196">
                  <c:v>79.261811541479986</c:v>
                </c:pt>
                <c:pt idx="197">
                  <c:v>79.344765502499499</c:v>
                </c:pt>
                <c:pt idx="198">
                  <c:v>79.427489695868843</c:v>
                </c:pt>
                <c:pt idx="199">
                  <c:v>79.5099858140631</c:v>
                </c:pt>
                <c:pt idx="200">
                  <c:v>79.592255530248735</c:v>
                </c:pt>
                <c:pt idx="201">
                  <c:v>79.674300517026225</c:v>
                </c:pt>
                <c:pt idx="202">
                  <c:v>79.756122474357198</c:v>
                </c:pt>
                <c:pt idx="203">
                  <c:v>79.837723160213983</c:v>
                </c:pt>
                <c:pt idx="204">
                  <c:v>79.919104419621647</c:v>
                </c:pt>
                <c:pt idx="205">
                  <c:v>80.010480508364267</c:v>
                </c:pt>
                <c:pt idx="206">
                  <c:v>80.091351151675084</c:v>
                </c:pt>
                <c:pt idx="207">
                  <c:v>80.172007436192928</c:v>
                </c:pt>
                <c:pt idx="208">
                  <c:v>80.252450877811356</c:v>
                </c:pt>
                <c:pt idx="209">
                  <c:v>80.332682975919454</c:v>
                </c:pt>
                <c:pt idx="210">
                  <c:v>80.412705398023689</c:v>
                </c:pt>
                <c:pt idx="211">
                  <c:v>80.492520090336029</c:v>
                </c:pt>
                <c:pt idx="212">
                  <c:v>80.572129332925059</c:v>
                </c:pt>
                <c:pt idx="213">
                  <c:v>80.651535754290691</c:v>
                </c:pt>
                <c:pt idx="214">
                  <c:v>80.730742317143481</c:v>
                </c:pt>
                <c:pt idx="215">
                  <c:v>80.819186941472424</c:v>
                </c:pt>
                <c:pt idx="216">
                  <c:v>80.897913996853532</c:v>
                </c:pt>
                <c:pt idx="217">
                  <c:v>80.976441852377206</c:v>
                </c:pt>
                <c:pt idx="218">
                  <c:v>81.054771858892266</c:v>
                </c:pt>
                <c:pt idx="219">
                  <c:v>81.132907196961781</c:v>
                </c:pt>
                <c:pt idx="220">
                  <c:v>81.210852321147158</c:v>
                </c:pt>
                <c:pt idx="221">
                  <c:v>81.288612516226337</c:v>
                </c:pt>
                <c:pt idx="222">
                  <c:v>81.366193546581371</c:v>
                </c:pt>
                <c:pt idx="223">
                  <c:v>81.443601382818642</c:v>
                </c:pt>
                <c:pt idx="224">
                  <c:v>81.520841992114853</c:v>
                </c:pt>
                <c:pt idx="225">
                  <c:v>81.606457495283465</c:v>
                </c:pt>
                <c:pt idx="226">
                  <c:v>81.683192552090304</c:v>
                </c:pt>
                <c:pt idx="227">
                  <c:v>81.759741917527805</c:v>
                </c:pt>
                <c:pt idx="228">
                  <c:v>81.836125239587361</c:v>
                </c:pt>
                <c:pt idx="229">
                  <c:v>81.912358438815559</c:v>
                </c:pt>
                <c:pt idx="230">
                  <c:v>81.988454271938906</c:v>
                </c:pt>
                <c:pt idx="231">
                  <c:v>82.064422819776752</c:v>
                </c:pt>
                <c:pt idx="232">
                  <c:v>82.140271908954119</c:v>
                </c:pt>
                <c:pt idx="233">
                  <c:v>82.2160074757807</c:v>
                </c:pt>
                <c:pt idx="234">
                  <c:v>82.291633879651272</c:v>
                </c:pt>
                <c:pt idx="235">
                  <c:v>82.373808063351802</c:v>
                </c:pt>
                <c:pt idx="236">
                  <c:v>82.448686206465268</c:v>
                </c:pt>
                <c:pt idx="237">
                  <c:v>82.523575138123405</c:v>
                </c:pt>
                <c:pt idx="238">
                  <c:v>82.598457231869318</c:v>
                </c:pt>
                <c:pt idx="239">
                  <c:v>82.673316770048984</c:v>
                </c:pt>
                <c:pt idx="240">
                  <c:v>82.748139750317435</c:v>
                </c:pt>
                <c:pt idx="241">
                  <c:v>82.822913711550413</c:v>
                </c:pt>
                <c:pt idx="242">
                  <c:v>82.897627577219936</c:v>
                </c:pt>
                <c:pt idx="243">
                  <c:v>82.972271514486422</c:v>
                </c:pt>
                <c:pt idx="244">
                  <c:v>83.046836807434786</c:v>
                </c:pt>
                <c:pt idx="245">
                  <c:v>83.12258949448649</c:v>
                </c:pt>
                <c:pt idx="246">
                  <c:v>83.197575523046595</c:v>
                </c:pt>
                <c:pt idx="247">
                  <c:v>83.272396075582549</c:v>
                </c:pt>
                <c:pt idx="248">
                  <c:v>83.347052613666051</c:v>
                </c:pt>
                <c:pt idx="249">
                  <c:v>83.421546572733547</c:v>
                </c:pt>
                <c:pt idx="250">
                  <c:v>83.495879362647187</c:v>
                </c:pt>
                <c:pt idx="251">
                  <c:v>83.570052368245584</c:v>
                </c:pt>
                <c:pt idx="252">
                  <c:v>83.644066949884817</c:v>
                </c:pt>
                <c:pt idx="253">
                  <c:v>83.71792444397002</c:v>
                </c:pt>
                <c:pt idx="254">
                  <c:v>83.791626163477645</c:v>
                </c:pt>
                <c:pt idx="255">
                  <c:v>83.872449780087578</c:v>
                </c:pt>
                <c:pt idx="256">
                  <c:v>83.945781048406175</c:v>
                </c:pt>
                <c:pt idx="257">
                  <c:v>84.018961456417529</c:v>
                </c:pt>
                <c:pt idx="258">
                  <c:v>84.091992204341082</c:v>
                </c:pt>
                <c:pt idx="259">
                  <c:v>84.164874471869993</c:v>
                </c:pt>
                <c:pt idx="260">
                  <c:v>84.237609418631095</c:v>
                </c:pt>
                <c:pt idx="261">
                  <c:v>84.310198184637912</c:v>
                </c:pt>
                <c:pt idx="262">
                  <c:v>84.382641890736807</c:v>
                </c:pt>
                <c:pt idx="263">
                  <c:v>84.454941639046325</c:v>
                </c:pt>
                <c:pt idx="264">
                  <c:v>84.527098513389817</c:v>
                </c:pt>
                <c:pt idx="265">
                  <c:v>84.605762463273564</c:v>
                </c:pt>
                <c:pt idx="266">
                  <c:v>84.677585128519681</c:v>
                </c:pt>
                <c:pt idx="267">
                  <c:v>84.749268935653092</c:v>
                </c:pt>
                <c:pt idx="268">
                  <c:v>84.820814879630191</c:v>
                </c:pt>
                <c:pt idx="269">
                  <c:v>84.892223939480971</c:v>
                </c:pt>
                <c:pt idx="270">
                  <c:v>84.963497078699248</c:v>
                </c:pt>
                <c:pt idx="271">
                  <c:v>85.034635245626887</c:v>
                </c:pt>
                <c:pt idx="272">
                  <c:v>85.105639373831977</c:v>
                </c:pt>
                <c:pt idx="273">
                  <c:v>85.176510382481212</c:v>
                </c:pt>
                <c:pt idx="274">
                  <c:v>85.247249176706418</c:v>
                </c:pt>
                <c:pt idx="275">
                  <c:v>85.32398911573479</c:v>
                </c:pt>
                <c:pt idx="276">
                  <c:v>85.394423199853748</c:v>
                </c:pt>
                <c:pt idx="277">
                  <c:v>85.464728375424102</c:v>
                </c:pt>
                <c:pt idx="278">
                  <c:v>85.534905478137972</c:v>
                </c:pt>
                <c:pt idx="279">
                  <c:v>85.604955331663746</c:v>
                </c:pt>
                <c:pt idx="280">
                  <c:v>85.674878747975583</c:v>
                </c:pt>
                <c:pt idx="281">
                  <c:v>85.744676527677797</c:v>
                </c:pt>
                <c:pt idx="282">
                  <c:v>85.814349460324308</c:v>
                </c:pt>
                <c:pt idx="283">
                  <c:v>85.883898324733295</c:v>
                </c:pt>
                <c:pt idx="284">
                  <c:v>85.953323889305508</c:v>
                </c:pt>
                <c:pt idx="285">
                  <c:v>86.028329956924438</c:v>
                </c:pt>
                <c:pt idx="286">
                  <c:v>86.097474955557303</c:v>
                </c:pt>
                <c:pt idx="287">
                  <c:v>86.166499402562749</c:v>
                </c:pt>
                <c:pt idx="288">
                  <c:v>86.23540401339578</c:v>
                </c:pt>
                <c:pt idx="289">
                  <c:v>86.304189494782165</c:v>
                </c:pt>
                <c:pt idx="290">
                  <c:v>86.37285654499766</c:v>
                </c:pt>
                <c:pt idx="291">
                  <c:v>86.441405854142928</c:v>
                </c:pt>
                <c:pt idx="292">
                  <c:v>86.509838104414186</c:v>
                </c:pt>
                <c:pt idx="293">
                  <c:v>86.578153970455446</c:v>
                </c:pt>
                <c:pt idx="294">
                  <c:v>86.646354119911877</c:v>
                </c:pt>
                <c:pt idx="295">
                  <c:v>86.719779943253116</c:v>
                </c:pt>
                <c:pt idx="296">
                  <c:v>86.787719425611783</c:v>
                </c:pt>
                <c:pt idx="297">
                  <c:v>86.855545510893052</c:v>
                </c:pt>
                <c:pt idx="298">
                  <c:v>86.923258827259588</c:v>
                </c:pt>
                <c:pt idx="299">
                  <c:v>86.99085999693709</c:v>
                </c:pt>
                <c:pt idx="300">
                  <c:v>87.058349636450302</c:v>
                </c:pt>
                <c:pt idx="301">
                  <c:v>87.125728356855475</c:v>
                </c:pt>
                <c:pt idx="302">
                  <c:v>87.192996764826745</c:v>
                </c:pt>
                <c:pt idx="303">
                  <c:v>87.260155465019736</c:v>
                </c:pt>
                <c:pt idx="304">
                  <c:v>87.327205063833134</c:v>
                </c:pt>
                <c:pt idx="305">
                  <c:v>87.399174766839806</c:v>
                </c:pt>
                <c:pt idx="306">
                  <c:v>87.465980278424439</c:v>
                </c:pt>
                <c:pt idx="307">
                  <c:v>87.532678674558383</c:v>
                </c:pt>
                <c:pt idx="308">
                  <c:v>87.599270524034594</c:v>
                </c:pt>
                <c:pt idx="309">
                  <c:v>87.665756392069198</c:v>
                </c:pt>
                <c:pt idx="310">
                  <c:v>87.732136840502065</c:v>
                </c:pt>
                <c:pt idx="311">
                  <c:v>87.798412436568142</c:v>
                </c:pt>
                <c:pt idx="312">
                  <c:v>87.864583766756667</c:v>
                </c:pt>
                <c:pt idx="313">
                  <c:v>87.930651453153729</c:v>
                </c:pt>
                <c:pt idx="314">
                  <c:v>87.996616170365598</c:v>
                </c:pt>
                <c:pt idx="315">
                  <c:v>88.067229882686064</c:v>
                </c:pt>
                <c:pt idx="316">
                  <c:v>88.132964239763808</c:v>
                </c:pt>
                <c:pt idx="317">
                  <c:v>88.198597169320493</c:v>
                </c:pt>
                <c:pt idx="318">
                  <c:v>88.264129204380637</c:v>
                </c:pt>
                <c:pt idx="319">
                  <c:v>88.329560876397835</c:v>
                </c:pt>
                <c:pt idx="320">
                  <c:v>88.394892801162868</c:v>
                </c:pt>
                <c:pt idx="321">
                  <c:v>88.460125738453428</c:v>
                </c:pt>
                <c:pt idx="322">
                  <c:v>88.525260630727331</c:v>
                </c:pt>
                <c:pt idx="323">
                  <c:v>88.590298625272439</c:v>
                </c:pt>
                <c:pt idx="324">
                  <c:v>88.655241083471381</c:v>
                </c:pt>
                <c:pt idx="325">
                  <c:v>88.72457345346352</c:v>
                </c:pt>
                <c:pt idx="326">
                  <c:v>88.789293535330714</c:v>
                </c:pt>
                <c:pt idx="327">
                  <c:v>88.853917519921879</c:v>
                </c:pt>
                <c:pt idx="328">
                  <c:v>88.918445924552628</c:v>
                </c:pt>
                <c:pt idx="329">
                  <c:v>88.982880124048208</c:v>
                </c:pt>
                <c:pt idx="330">
                  <c:v>89.047222174068423</c:v>
                </c:pt>
                <c:pt idx="331">
                  <c:v>89.111474661192474</c:v>
                </c:pt>
                <c:pt idx="332">
                  <c:v>89.175640576178466</c:v>
                </c:pt>
                <c:pt idx="333">
                  <c:v>89.239723207261846</c:v>
                </c:pt>
                <c:pt idx="334">
                  <c:v>89.303726050752374</c:v>
                </c:pt>
                <c:pt idx="335">
                  <c:v>89.371774272135397</c:v>
                </c:pt>
                <c:pt idx="336">
                  <c:v>89.435533381242294</c:v>
                </c:pt>
                <c:pt idx="337">
                  <c:v>89.499201566229303</c:v>
                </c:pt>
                <c:pt idx="338">
                  <c:v>89.562787919508395</c:v>
                </c:pt>
                <c:pt idx="339">
                  <c:v>89.626300624250362</c:v>
                </c:pt>
                <c:pt idx="340">
                  <c:v>89.68974704530892</c:v>
                </c:pt>
                <c:pt idx="341">
                  <c:v>89.753133811052408</c:v>
                </c:pt>
                <c:pt idx="342">
                  <c:v>89.816466887012339</c:v>
                </c:pt>
                <c:pt idx="343">
                  <c:v>89.879751642167065</c:v>
                </c:pt>
                <c:pt idx="344">
                  <c:v>89.942992908597105</c:v>
                </c:pt>
                <c:pt idx="345">
                  <c:v>90.009365363204438</c:v>
                </c:pt>
                <c:pt idx="346">
                  <c:v>90.072215231112324</c:v>
                </c:pt>
                <c:pt idx="347">
                  <c:v>90.13506509902021</c:v>
                </c:pt>
                <c:pt idx="348">
                  <c:v>90.197914966928096</c:v>
                </c:pt>
                <c:pt idx="349">
                  <c:v>90.260764834835982</c:v>
                </c:pt>
                <c:pt idx="350">
                  <c:v>90.323614702743868</c:v>
                </c:pt>
                <c:pt idx="351">
                  <c:v>90.386464570651754</c:v>
                </c:pt>
                <c:pt idx="352">
                  <c:v>90.449314438559639</c:v>
                </c:pt>
                <c:pt idx="353">
                  <c:v>90.512164306467525</c:v>
                </c:pt>
                <c:pt idx="354">
                  <c:v>90.575014174375411</c:v>
                </c:pt>
                <c:pt idx="355">
                  <c:v>90.63786404228334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AE1-A34B-8CDD-A25DDF4F9CA7}"/>
            </c:ext>
          </c:extLst>
        </c:ser>
        <c:ser>
          <c:idx val="4"/>
          <c:order val="3"/>
          <c:tx>
            <c:v>Percentil 25</c:v>
          </c:tx>
          <c:spPr>
            <a:ln w="28575" cmpd="sng">
              <a:solidFill>
                <a:srgbClr val="800000">
                  <a:alpha val="100000"/>
                </a:srgbClr>
              </a:solidFill>
            </a:ln>
          </c:spPr>
          <c:marker>
            <c:symbol val="none"/>
          </c:marker>
          <c:cat>
            <c:numRef>
              <c:f>Table!$O$2:$O$362</c:f>
              <c:numCache>
                <c:formatCode>_(* #,##0.0_);_(* \(#,##0.0\);_(* "-"??_);_(@_)</c:formatCode>
                <c:ptCount val="361"/>
                <c:pt idx="0">
                  <c:v>0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1.1000000000000001</c:v>
                </c:pt>
                <c:pt idx="12">
                  <c:v>1.2</c:v>
                </c:pt>
                <c:pt idx="13">
                  <c:v>1.3</c:v>
                </c:pt>
                <c:pt idx="14">
                  <c:v>1.4</c:v>
                </c:pt>
                <c:pt idx="15">
                  <c:v>1.5</c:v>
                </c:pt>
                <c:pt idx="16">
                  <c:v>1.6</c:v>
                </c:pt>
                <c:pt idx="17">
                  <c:v>1.7</c:v>
                </c:pt>
                <c:pt idx="18">
                  <c:v>1.8</c:v>
                </c:pt>
                <c:pt idx="19">
                  <c:v>1.9</c:v>
                </c:pt>
                <c:pt idx="20">
                  <c:v>2</c:v>
                </c:pt>
                <c:pt idx="21">
                  <c:v>2.1</c:v>
                </c:pt>
                <c:pt idx="22">
                  <c:v>2.2000000000000002</c:v>
                </c:pt>
                <c:pt idx="23">
                  <c:v>2.2999999999999998</c:v>
                </c:pt>
                <c:pt idx="24">
                  <c:v>2.4</c:v>
                </c:pt>
                <c:pt idx="25">
                  <c:v>2.5</c:v>
                </c:pt>
                <c:pt idx="26">
                  <c:v>2.6</c:v>
                </c:pt>
                <c:pt idx="27">
                  <c:v>2.7</c:v>
                </c:pt>
                <c:pt idx="28">
                  <c:v>2.8</c:v>
                </c:pt>
                <c:pt idx="29">
                  <c:v>2.9</c:v>
                </c:pt>
                <c:pt idx="30">
                  <c:v>3</c:v>
                </c:pt>
                <c:pt idx="31">
                  <c:v>3.1</c:v>
                </c:pt>
                <c:pt idx="32">
                  <c:v>3.2</c:v>
                </c:pt>
                <c:pt idx="33">
                  <c:v>3.3</c:v>
                </c:pt>
                <c:pt idx="34">
                  <c:v>3.4</c:v>
                </c:pt>
                <c:pt idx="35">
                  <c:v>3.5</c:v>
                </c:pt>
                <c:pt idx="36">
                  <c:v>3.6</c:v>
                </c:pt>
                <c:pt idx="37">
                  <c:v>3.7</c:v>
                </c:pt>
                <c:pt idx="38">
                  <c:v>3.8</c:v>
                </c:pt>
                <c:pt idx="39">
                  <c:v>3.9</c:v>
                </c:pt>
                <c:pt idx="40">
                  <c:v>4</c:v>
                </c:pt>
                <c:pt idx="41">
                  <c:v>4.0999999999999996</c:v>
                </c:pt>
                <c:pt idx="42">
                  <c:v>4.2</c:v>
                </c:pt>
                <c:pt idx="43">
                  <c:v>4.3</c:v>
                </c:pt>
                <c:pt idx="44">
                  <c:v>4.4000000000000004</c:v>
                </c:pt>
                <c:pt idx="45">
                  <c:v>4.5</c:v>
                </c:pt>
                <c:pt idx="46">
                  <c:v>4.5999999999999996</c:v>
                </c:pt>
                <c:pt idx="47">
                  <c:v>4.7</c:v>
                </c:pt>
                <c:pt idx="48">
                  <c:v>4.8</c:v>
                </c:pt>
                <c:pt idx="49">
                  <c:v>4.9000000000000004</c:v>
                </c:pt>
                <c:pt idx="50">
                  <c:v>5</c:v>
                </c:pt>
                <c:pt idx="51">
                  <c:v>5.0999999999999996</c:v>
                </c:pt>
                <c:pt idx="52">
                  <c:v>5.2</c:v>
                </c:pt>
                <c:pt idx="53">
                  <c:v>5.3</c:v>
                </c:pt>
                <c:pt idx="54">
                  <c:v>5.4</c:v>
                </c:pt>
                <c:pt idx="55">
                  <c:v>5.5</c:v>
                </c:pt>
                <c:pt idx="56">
                  <c:v>5.6</c:v>
                </c:pt>
                <c:pt idx="57">
                  <c:v>5.7</c:v>
                </c:pt>
                <c:pt idx="58">
                  <c:v>5.8</c:v>
                </c:pt>
                <c:pt idx="59">
                  <c:v>5.9</c:v>
                </c:pt>
                <c:pt idx="60">
                  <c:v>6</c:v>
                </c:pt>
                <c:pt idx="61">
                  <c:v>6.1</c:v>
                </c:pt>
                <c:pt idx="62">
                  <c:v>6.2</c:v>
                </c:pt>
                <c:pt idx="63">
                  <c:v>6.3</c:v>
                </c:pt>
                <c:pt idx="64">
                  <c:v>6.4</c:v>
                </c:pt>
                <c:pt idx="65">
                  <c:v>6.5</c:v>
                </c:pt>
                <c:pt idx="66">
                  <c:v>6.6</c:v>
                </c:pt>
                <c:pt idx="67">
                  <c:v>6.7</c:v>
                </c:pt>
                <c:pt idx="68">
                  <c:v>6.8</c:v>
                </c:pt>
                <c:pt idx="69">
                  <c:v>6.9</c:v>
                </c:pt>
                <c:pt idx="70">
                  <c:v>7</c:v>
                </c:pt>
                <c:pt idx="71">
                  <c:v>7.1</c:v>
                </c:pt>
                <c:pt idx="72">
                  <c:v>7.2</c:v>
                </c:pt>
                <c:pt idx="73">
                  <c:v>7.3</c:v>
                </c:pt>
                <c:pt idx="74">
                  <c:v>7.4</c:v>
                </c:pt>
                <c:pt idx="75">
                  <c:v>7.5</c:v>
                </c:pt>
                <c:pt idx="76">
                  <c:v>7.6</c:v>
                </c:pt>
                <c:pt idx="77">
                  <c:v>7.7</c:v>
                </c:pt>
                <c:pt idx="78">
                  <c:v>7.8</c:v>
                </c:pt>
                <c:pt idx="79">
                  <c:v>7.9</c:v>
                </c:pt>
                <c:pt idx="80">
                  <c:v>8</c:v>
                </c:pt>
                <c:pt idx="81">
                  <c:v>8.1</c:v>
                </c:pt>
                <c:pt idx="82">
                  <c:v>8.1999999999999993</c:v>
                </c:pt>
                <c:pt idx="83">
                  <c:v>8.3000000000000007</c:v>
                </c:pt>
                <c:pt idx="84">
                  <c:v>8.4</c:v>
                </c:pt>
                <c:pt idx="85">
                  <c:v>8.5</c:v>
                </c:pt>
                <c:pt idx="86">
                  <c:v>8.6</c:v>
                </c:pt>
                <c:pt idx="87">
                  <c:v>8.6999999999999993</c:v>
                </c:pt>
                <c:pt idx="88">
                  <c:v>8.8000000000000007</c:v>
                </c:pt>
                <c:pt idx="89">
                  <c:v>8.9</c:v>
                </c:pt>
                <c:pt idx="90">
                  <c:v>9</c:v>
                </c:pt>
                <c:pt idx="91">
                  <c:v>9.1</c:v>
                </c:pt>
                <c:pt idx="92">
                  <c:v>9.1999999999999993</c:v>
                </c:pt>
                <c:pt idx="93">
                  <c:v>9.3000000000000007</c:v>
                </c:pt>
                <c:pt idx="94">
                  <c:v>9.4</c:v>
                </c:pt>
                <c:pt idx="95">
                  <c:v>9.5</c:v>
                </c:pt>
                <c:pt idx="96">
                  <c:v>9.6</c:v>
                </c:pt>
                <c:pt idx="97">
                  <c:v>9.6999999999999993</c:v>
                </c:pt>
                <c:pt idx="98">
                  <c:v>9.8000000000000007</c:v>
                </c:pt>
                <c:pt idx="99">
                  <c:v>9.9</c:v>
                </c:pt>
                <c:pt idx="100">
                  <c:v>10</c:v>
                </c:pt>
                <c:pt idx="101">
                  <c:v>10.1</c:v>
                </c:pt>
                <c:pt idx="102">
                  <c:v>10.199999999999999</c:v>
                </c:pt>
                <c:pt idx="103">
                  <c:v>10.3</c:v>
                </c:pt>
                <c:pt idx="104">
                  <c:v>10.4</c:v>
                </c:pt>
                <c:pt idx="105">
                  <c:v>10.5</c:v>
                </c:pt>
                <c:pt idx="106">
                  <c:v>10.6</c:v>
                </c:pt>
                <c:pt idx="107">
                  <c:v>10.7</c:v>
                </c:pt>
                <c:pt idx="108">
                  <c:v>10.8</c:v>
                </c:pt>
                <c:pt idx="109">
                  <c:v>10.9</c:v>
                </c:pt>
                <c:pt idx="110">
                  <c:v>11</c:v>
                </c:pt>
                <c:pt idx="111">
                  <c:v>11.1</c:v>
                </c:pt>
                <c:pt idx="112">
                  <c:v>11.2</c:v>
                </c:pt>
                <c:pt idx="113">
                  <c:v>11.3</c:v>
                </c:pt>
                <c:pt idx="114">
                  <c:v>11.4</c:v>
                </c:pt>
                <c:pt idx="115">
                  <c:v>11.5</c:v>
                </c:pt>
                <c:pt idx="116">
                  <c:v>11.6</c:v>
                </c:pt>
                <c:pt idx="117">
                  <c:v>11.7</c:v>
                </c:pt>
                <c:pt idx="118">
                  <c:v>11.8</c:v>
                </c:pt>
                <c:pt idx="119">
                  <c:v>11.9</c:v>
                </c:pt>
                <c:pt idx="120">
                  <c:v>12</c:v>
                </c:pt>
                <c:pt idx="121">
                  <c:v>12.1</c:v>
                </c:pt>
                <c:pt idx="122">
                  <c:v>12.2</c:v>
                </c:pt>
                <c:pt idx="123">
                  <c:v>12.3</c:v>
                </c:pt>
                <c:pt idx="124">
                  <c:v>12.4</c:v>
                </c:pt>
                <c:pt idx="125">
                  <c:v>12.5</c:v>
                </c:pt>
                <c:pt idx="126">
                  <c:v>12.6</c:v>
                </c:pt>
                <c:pt idx="127">
                  <c:v>12.7</c:v>
                </c:pt>
                <c:pt idx="128">
                  <c:v>12.8</c:v>
                </c:pt>
                <c:pt idx="129">
                  <c:v>12.9</c:v>
                </c:pt>
                <c:pt idx="130">
                  <c:v>13</c:v>
                </c:pt>
                <c:pt idx="131">
                  <c:v>13.1</c:v>
                </c:pt>
                <c:pt idx="132">
                  <c:v>13.2</c:v>
                </c:pt>
                <c:pt idx="133">
                  <c:v>13.3</c:v>
                </c:pt>
                <c:pt idx="134">
                  <c:v>13.4</c:v>
                </c:pt>
                <c:pt idx="135">
                  <c:v>13.5</c:v>
                </c:pt>
                <c:pt idx="136">
                  <c:v>13.6</c:v>
                </c:pt>
                <c:pt idx="137">
                  <c:v>13.7</c:v>
                </c:pt>
                <c:pt idx="138">
                  <c:v>13.8</c:v>
                </c:pt>
                <c:pt idx="139">
                  <c:v>13.9</c:v>
                </c:pt>
                <c:pt idx="140">
                  <c:v>14</c:v>
                </c:pt>
                <c:pt idx="141">
                  <c:v>14.1</c:v>
                </c:pt>
                <c:pt idx="142">
                  <c:v>14.2</c:v>
                </c:pt>
                <c:pt idx="143">
                  <c:v>14.3</c:v>
                </c:pt>
                <c:pt idx="144">
                  <c:v>14.4</c:v>
                </c:pt>
                <c:pt idx="145">
                  <c:v>14.5</c:v>
                </c:pt>
                <c:pt idx="146">
                  <c:v>14.6</c:v>
                </c:pt>
                <c:pt idx="147">
                  <c:v>14.7</c:v>
                </c:pt>
                <c:pt idx="148">
                  <c:v>14.8</c:v>
                </c:pt>
                <c:pt idx="149">
                  <c:v>14.9</c:v>
                </c:pt>
                <c:pt idx="150">
                  <c:v>15</c:v>
                </c:pt>
                <c:pt idx="151">
                  <c:v>15.1</c:v>
                </c:pt>
                <c:pt idx="152">
                  <c:v>15.2</c:v>
                </c:pt>
                <c:pt idx="153">
                  <c:v>15.3</c:v>
                </c:pt>
                <c:pt idx="154">
                  <c:v>15.4</c:v>
                </c:pt>
                <c:pt idx="155">
                  <c:v>15.5</c:v>
                </c:pt>
                <c:pt idx="156">
                  <c:v>15.6</c:v>
                </c:pt>
                <c:pt idx="157">
                  <c:v>15.7</c:v>
                </c:pt>
                <c:pt idx="158">
                  <c:v>15.8</c:v>
                </c:pt>
                <c:pt idx="159">
                  <c:v>15.9</c:v>
                </c:pt>
                <c:pt idx="160">
                  <c:v>16</c:v>
                </c:pt>
                <c:pt idx="161">
                  <c:v>16.100000000000001</c:v>
                </c:pt>
                <c:pt idx="162">
                  <c:v>16.2</c:v>
                </c:pt>
                <c:pt idx="163">
                  <c:v>16.3</c:v>
                </c:pt>
                <c:pt idx="164">
                  <c:v>16.399999999999999</c:v>
                </c:pt>
                <c:pt idx="165">
                  <c:v>16.5</c:v>
                </c:pt>
                <c:pt idx="166">
                  <c:v>16.600000000000001</c:v>
                </c:pt>
                <c:pt idx="167">
                  <c:v>16.7</c:v>
                </c:pt>
                <c:pt idx="168">
                  <c:v>16.8</c:v>
                </c:pt>
                <c:pt idx="169">
                  <c:v>16.899999999999999</c:v>
                </c:pt>
                <c:pt idx="170">
                  <c:v>17</c:v>
                </c:pt>
                <c:pt idx="171">
                  <c:v>17.100000000000001</c:v>
                </c:pt>
                <c:pt idx="172">
                  <c:v>17.2</c:v>
                </c:pt>
                <c:pt idx="173">
                  <c:v>17.3</c:v>
                </c:pt>
                <c:pt idx="174">
                  <c:v>17.399999999999999</c:v>
                </c:pt>
                <c:pt idx="175">
                  <c:v>17.5</c:v>
                </c:pt>
                <c:pt idx="176">
                  <c:v>17.600000000000001</c:v>
                </c:pt>
                <c:pt idx="177">
                  <c:v>17.7</c:v>
                </c:pt>
                <c:pt idx="178">
                  <c:v>17.8</c:v>
                </c:pt>
                <c:pt idx="179">
                  <c:v>17.899999999999999</c:v>
                </c:pt>
                <c:pt idx="180">
                  <c:v>18</c:v>
                </c:pt>
                <c:pt idx="181">
                  <c:v>18.100000000000001</c:v>
                </c:pt>
                <c:pt idx="182">
                  <c:v>18.2</c:v>
                </c:pt>
                <c:pt idx="183">
                  <c:v>18.3</c:v>
                </c:pt>
                <c:pt idx="184">
                  <c:v>18.399999999999999</c:v>
                </c:pt>
                <c:pt idx="185">
                  <c:v>18.5</c:v>
                </c:pt>
                <c:pt idx="186">
                  <c:v>18.600000000000001</c:v>
                </c:pt>
                <c:pt idx="187">
                  <c:v>18.7</c:v>
                </c:pt>
                <c:pt idx="188">
                  <c:v>18.8</c:v>
                </c:pt>
                <c:pt idx="189">
                  <c:v>18.899999999999999</c:v>
                </c:pt>
                <c:pt idx="190">
                  <c:v>19</c:v>
                </c:pt>
                <c:pt idx="191">
                  <c:v>19.100000000000001</c:v>
                </c:pt>
                <c:pt idx="192">
                  <c:v>19.2</c:v>
                </c:pt>
                <c:pt idx="193">
                  <c:v>19.3</c:v>
                </c:pt>
                <c:pt idx="194">
                  <c:v>19.399999999999999</c:v>
                </c:pt>
                <c:pt idx="195">
                  <c:v>19.5</c:v>
                </c:pt>
                <c:pt idx="196">
                  <c:v>19.600000000000001</c:v>
                </c:pt>
                <c:pt idx="197">
                  <c:v>19.7</c:v>
                </c:pt>
                <c:pt idx="198">
                  <c:v>19.8</c:v>
                </c:pt>
                <c:pt idx="199">
                  <c:v>19.899999999999999</c:v>
                </c:pt>
                <c:pt idx="200">
                  <c:v>20</c:v>
                </c:pt>
                <c:pt idx="201">
                  <c:v>20.100000000000001</c:v>
                </c:pt>
                <c:pt idx="202">
                  <c:v>20.2</c:v>
                </c:pt>
                <c:pt idx="203">
                  <c:v>20.3</c:v>
                </c:pt>
                <c:pt idx="204">
                  <c:v>20.399999999999999</c:v>
                </c:pt>
                <c:pt idx="205">
                  <c:v>20.5</c:v>
                </c:pt>
                <c:pt idx="206">
                  <c:v>20.6</c:v>
                </c:pt>
                <c:pt idx="207">
                  <c:v>20.7</c:v>
                </c:pt>
                <c:pt idx="208">
                  <c:v>20.8</c:v>
                </c:pt>
                <c:pt idx="209">
                  <c:v>20.9</c:v>
                </c:pt>
                <c:pt idx="210">
                  <c:v>21</c:v>
                </c:pt>
                <c:pt idx="211">
                  <c:v>21.1</c:v>
                </c:pt>
                <c:pt idx="212">
                  <c:v>21.2</c:v>
                </c:pt>
                <c:pt idx="213">
                  <c:v>21.3</c:v>
                </c:pt>
                <c:pt idx="214">
                  <c:v>21.4</c:v>
                </c:pt>
                <c:pt idx="215">
                  <c:v>21.5</c:v>
                </c:pt>
                <c:pt idx="216">
                  <c:v>21.6</c:v>
                </c:pt>
                <c:pt idx="217">
                  <c:v>21.7</c:v>
                </c:pt>
                <c:pt idx="218">
                  <c:v>21.8</c:v>
                </c:pt>
                <c:pt idx="219">
                  <c:v>21.9</c:v>
                </c:pt>
                <c:pt idx="220">
                  <c:v>22</c:v>
                </c:pt>
                <c:pt idx="221">
                  <c:v>22.1</c:v>
                </c:pt>
                <c:pt idx="222">
                  <c:v>22.2</c:v>
                </c:pt>
                <c:pt idx="223">
                  <c:v>22.3</c:v>
                </c:pt>
                <c:pt idx="224">
                  <c:v>22.4</c:v>
                </c:pt>
                <c:pt idx="225">
                  <c:v>22.5</c:v>
                </c:pt>
                <c:pt idx="226">
                  <c:v>22.6</c:v>
                </c:pt>
                <c:pt idx="227">
                  <c:v>22.7</c:v>
                </c:pt>
                <c:pt idx="228">
                  <c:v>22.8</c:v>
                </c:pt>
                <c:pt idx="229">
                  <c:v>22.9</c:v>
                </c:pt>
                <c:pt idx="230">
                  <c:v>23</c:v>
                </c:pt>
                <c:pt idx="231">
                  <c:v>23.1</c:v>
                </c:pt>
                <c:pt idx="232">
                  <c:v>23.2</c:v>
                </c:pt>
                <c:pt idx="233">
                  <c:v>23.3</c:v>
                </c:pt>
                <c:pt idx="234">
                  <c:v>23.4</c:v>
                </c:pt>
                <c:pt idx="235">
                  <c:v>23.5</c:v>
                </c:pt>
                <c:pt idx="236">
                  <c:v>23.6</c:v>
                </c:pt>
                <c:pt idx="237">
                  <c:v>23.7</c:v>
                </c:pt>
                <c:pt idx="238">
                  <c:v>23.8</c:v>
                </c:pt>
                <c:pt idx="239">
                  <c:v>23.9</c:v>
                </c:pt>
                <c:pt idx="240">
                  <c:v>24</c:v>
                </c:pt>
                <c:pt idx="241">
                  <c:v>24.1</c:v>
                </c:pt>
                <c:pt idx="242">
                  <c:v>24.2</c:v>
                </c:pt>
                <c:pt idx="243">
                  <c:v>24.3</c:v>
                </c:pt>
                <c:pt idx="244">
                  <c:v>24.4</c:v>
                </c:pt>
                <c:pt idx="245">
                  <c:v>24.5</c:v>
                </c:pt>
                <c:pt idx="246">
                  <c:v>24.6</c:v>
                </c:pt>
                <c:pt idx="247">
                  <c:v>24.7</c:v>
                </c:pt>
                <c:pt idx="248">
                  <c:v>24.8</c:v>
                </c:pt>
                <c:pt idx="249">
                  <c:v>24.9</c:v>
                </c:pt>
                <c:pt idx="250">
                  <c:v>25</c:v>
                </c:pt>
                <c:pt idx="251">
                  <c:v>25.1</c:v>
                </c:pt>
                <c:pt idx="252">
                  <c:v>25.2</c:v>
                </c:pt>
                <c:pt idx="253">
                  <c:v>25.3</c:v>
                </c:pt>
                <c:pt idx="254">
                  <c:v>25.4</c:v>
                </c:pt>
                <c:pt idx="255">
                  <c:v>25.5</c:v>
                </c:pt>
                <c:pt idx="256">
                  <c:v>25.6</c:v>
                </c:pt>
                <c:pt idx="257">
                  <c:v>25.7</c:v>
                </c:pt>
                <c:pt idx="258">
                  <c:v>25.8</c:v>
                </c:pt>
                <c:pt idx="259">
                  <c:v>25.9</c:v>
                </c:pt>
                <c:pt idx="260">
                  <c:v>26</c:v>
                </c:pt>
                <c:pt idx="261">
                  <c:v>26.1</c:v>
                </c:pt>
                <c:pt idx="262">
                  <c:v>26.2</c:v>
                </c:pt>
                <c:pt idx="263">
                  <c:v>26.3</c:v>
                </c:pt>
                <c:pt idx="264">
                  <c:v>26.4</c:v>
                </c:pt>
                <c:pt idx="265">
                  <c:v>26.5</c:v>
                </c:pt>
                <c:pt idx="266">
                  <c:v>26.6</c:v>
                </c:pt>
                <c:pt idx="267">
                  <c:v>26.7</c:v>
                </c:pt>
                <c:pt idx="268">
                  <c:v>26.8</c:v>
                </c:pt>
                <c:pt idx="269">
                  <c:v>26.9</c:v>
                </c:pt>
                <c:pt idx="270">
                  <c:v>27</c:v>
                </c:pt>
                <c:pt idx="271">
                  <c:v>27.1</c:v>
                </c:pt>
                <c:pt idx="272">
                  <c:v>27.2</c:v>
                </c:pt>
                <c:pt idx="273">
                  <c:v>27.3</c:v>
                </c:pt>
                <c:pt idx="274">
                  <c:v>27.4</c:v>
                </c:pt>
                <c:pt idx="275">
                  <c:v>27.5</c:v>
                </c:pt>
                <c:pt idx="276">
                  <c:v>27.6</c:v>
                </c:pt>
                <c:pt idx="277">
                  <c:v>27.7</c:v>
                </c:pt>
                <c:pt idx="278">
                  <c:v>27.8</c:v>
                </c:pt>
                <c:pt idx="279">
                  <c:v>27.9</c:v>
                </c:pt>
                <c:pt idx="280">
                  <c:v>28</c:v>
                </c:pt>
                <c:pt idx="281">
                  <c:v>28.1</c:v>
                </c:pt>
                <c:pt idx="282">
                  <c:v>28.2</c:v>
                </c:pt>
                <c:pt idx="283">
                  <c:v>28.3</c:v>
                </c:pt>
                <c:pt idx="284">
                  <c:v>28.4</c:v>
                </c:pt>
                <c:pt idx="285">
                  <c:v>28.5</c:v>
                </c:pt>
                <c:pt idx="286">
                  <c:v>28.6</c:v>
                </c:pt>
                <c:pt idx="287">
                  <c:v>28.7</c:v>
                </c:pt>
                <c:pt idx="288">
                  <c:v>28.8</c:v>
                </c:pt>
                <c:pt idx="289">
                  <c:v>28.9</c:v>
                </c:pt>
                <c:pt idx="290">
                  <c:v>29</c:v>
                </c:pt>
                <c:pt idx="291">
                  <c:v>29.1</c:v>
                </c:pt>
                <c:pt idx="292">
                  <c:v>29.2</c:v>
                </c:pt>
                <c:pt idx="293">
                  <c:v>29.3</c:v>
                </c:pt>
                <c:pt idx="294">
                  <c:v>29.4</c:v>
                </c:pt>
                <c:pt idx="295">
                  <c:v>29.5</c:v>
                </c:pt>
                <c:pt idx="296">
                  <c:v>29.6</c:v>
                </c:pt>
                <c:pt idx="297">
                  <c:v>29.7</c:v>
                </c:pt>
                <c:pt idx="298">
                  <c:v>29.8</c:v>
                </c:pt>
                <c:pt idx="299">
                  <c:v>29.9</c:v>
                </c:pt>
                <c:pt idx="300">
                  <c:v>30</c:v>
                </c:pt>
                <c:pt idx="301">
                  <c:v>30.1</c:v>
                </c:pt>
                <c:pt idx="302">
                  <c:v>30.2</c:v>
                </c:pt>
                <c:pt idx="303">
                  <c:v>30.3</c:v>
                </c:pt>
                <c:pt idx="304">
                  <c:v>30.4</c:v>
                </c:pt>
                <c:pt idx="305">
                  <c:v>30.5</c:v>
                </c:pt>
                <c:pt idx="306">
                  <c:v>30.6</c:v>
                </c:pt>
                <c:pt idx="307">
                  <c:v>30.7</c:v>
                </c:pt>
                <c:pt idx="308">
                  <c:v>30.8</c:v>
                </c:pt>
                <c:pt idx="309">
                  <c:v>30.9</c:v>
                </c:pt>
                <c:pt idx="310">
                  <c:v>31</c:v>
                </c:pt>
                <c:pt idx="311">
                  <c:v>31.1</c:v>
                </c:pt>
                <c:pt idx="312">
                  <c:v>31.2</c:v>
                </c:pt>
                <c:pt idx="313">
                  <c:v>31.3</c:v>
                </c:pt>
                <c:pt idx="314">
                  <c:v>31.4</c:v>
                </c:pt>
                <c:pt idx="315">
                  <c:v>31.5</c:v>
                </c:pt>
                <c:pt idx="316">
                  <c:v>31.6</c:v>
                </c:pt>
                <c:pt idx="317">
                  <c:v>31.7</c:v>
                </c:pt>
                <c:pt idx="318">
                  <c:v>31.8</c:v>
                </c:pt>
                <c:pt idx="319">
                  <c:v>31.9</c:v>
                </c:pt>
                <c:pt idx="320">
                  <c:v>32</c:v>
                </c:pt>
                <c:pt idx="321">
                  <c:v>32.1</c:v>
                </c:pt>
                <c:pt idx="322">
                  <c:v>32.200000000000003</c:v>
                </c:pt>
                <c:pt idx="323">
                  <c:v>32.299999999999997</c:v>
                </c:pt>
                <c:pt idx="324">
                  <c:v>32.4</c:v>
                </c:pt>
                <c:pt idx="325">
                  <c:v>32.5</c:v>
                </c:pt>
                <c:pt idx="326">
                  <c:v>32.6</c:v>
                </c:pt>
                <c:pt idx="327">
                  <c:v>32.700000000000003</c:v>
                </c:pt>
                <c:pt idx="328">
                  <c:v>32.799999999999997</c:v>
                </c:pt>
                <c:pt idx="329">
                  <c:v>32.9</c:v>
                </c:pt>
                <c:pt idx="330">
                  <c:v>33</c:v>
                </c:pt>
                <c:pt idx="331">
                  <c:v>33.1</c:v>
                </c:pt>
                <c:pt idx="332">
                  <c:v>33.200000000000003</c:v>
                </c:pt>
                <c:pt idx="333">
                  <c:v>33.299999999999997</c:v>
                </c:pt>
                <c:pt idx="334">
                  <c:v>33.4</c:v>
                </c:pt>
                <c:pt idx="335">
                  <c:v>33.5</c:v>
                </c:pt>
                <c:pt idx="336">
                  <c:v>33.6</c:v>
                </c:pt>
                <c:pt idx="337">
                  <c:v>33.700000000000003</c:v>
                </c:pt>
                <c:pt idx="338">
                  <c:v>33.799999999999997</c:v>
                </c:pt>
                <c:pt idx="339">
                  <c:v>33.9</c:v>
                </c:pt>
                <c:pt idx="340">
                  <c:v>34</c:v>
                </c:pt>
                <c:pt idx="341">
                  <c:v>34.1</c:v>
                </c:pt>
                <c:pt idx="342">
                  <c:v>34.200000000000003</c:v>
                </c:pt>
                <c:pt idx="343">
                  <c:v>34.299999999999997</c:v>
                </c:pt>
                <c:pt idx="344">
                  <c:v>34.4</c:v>
                </c:pt>
                <c:pt idx="345">
                  <c:v>34.5</c:v>
                </c:pt>
                <c:pt idx="346">
                  <c:v>34.6</c:v>
                </c:pt>
                <c:pt idx="347">
                  <c:v>34.700000000000003</c:v>
                </c:pt>
                <c:pt idx="348">
                  <c:v>34.799999999999997</c:v>
                </c:pt>
                <c:pt idx="349">
                  <c:v>34.9</c:v>
                </c:pt>
                <c:pt idx="350">
                  <c:v>35</c:v>
                </c:pt>
                <c:pt idx="351">
                  <c:v>35.1</c:v>
                </c:pt>
                <c:pt idx="352">
                  <c:v>35.200000000000003</c:v>
                </c:pt>
                <c:pt idx="353">
                  <c:v>35.299999999999997</c:v>
                </c:pt>
                <c:pt idx="354">
                  <c:v>35.4</c:v>
                </c:pt>
                <c:pt idx="355">
                  <c:v>35.5</c:v>
                </c:pt>
                <c:pt idx="356">
                  <c:v>35.6</c:v>
                </c:pt>
                <c:pt idx="357">
                  <c:v>35.700000000000003</c:v>
                </c:pt>
                <c:pt idx="358">
                  <c:v>35.799999999999997</c:v>
                </c:pt>
                <c:pt idx="359">
                  <c:v>35.9</c:v>
                </c:pt>
                <c:pt idx="360">
                  <c:v>36</c:v>
                </c:pt>
              </c:numCache>
            </c:numRef>
          </c:cat>
          <c:val>
            <c:numRef>
              <c:f>Table!$T$2:$T$362</c:f>
              <c:numCache>
                <c:formatCode>General</c:formatCode>
                <c:ptCount val="361"/>
                <c:pt idx="0">
                  <c:v>48.189373814046291</c:v>
                </c:pt>
                <c:pt idx="1">
                  <c:v>48.747336830152442</c:v>
                </c:pt>
                <c:pt idx="2">
                  <c:v>49.273705553333812</c:v>
                </c:pt>
                <c:pt idx="3">
                  <c:v>49.772789599959644</c:v>
                </c:pt>
                <c:pt idx="4">
                  <c:v>50.248130515579547</c:v>
                </c:pt>
                <c:pt idx="5">
                  <c:v>50.979188894577049</c:v>
                </c:pt>
                <c:pt idx="6">
                  <c:v>51.379180446059294</c:v>
                </c:pt>
                <c:pt idx="7">
                  <c:v>51.769125786462979</c:v>
                </c:pt>
                <c:pt idx="8">
                  <c:v>52.149494178059172</c:v>
                </c:pt>
                <c:pt idx="9">
                  <c:v>52.520727474629211</c:v>
                </c:pt>
                <c:pt idx="10">
                  <c:v>52.883241928562391</c:v>
                </c:pt>
                <c:pt idx="11">
                  <c:v>53.237429869315058</c:v>
                </c:pt>
                <c:pt idx="12">
                  <c:v>53.583661262886395</c:v>
                </c:pt>
                <c:pt idx="13">
                  <c:v>53.922285161212749</c:v>
                </c:pt>
                <c:pt idx="14">
                  <c:v>54.253631049689666</c:v>
                </c:pt>
                <c:pt idx="15">
                  <c:v>54.979104409399497</c:v>
                </c:pt>
                <c:pt idx="16">
                  <c:v>55.278633850096128</c:v>
                </c:pt>
                <c:pt idx="17">
                  <c:v>55.572809702424898</c:v>
                </c:pt>
                <c:pt idx="18">
                  <c:v>55.861827143759555</c:v>
                </c:pt>
                <c:pt idx="19">
                  <c:v>56.145872013960997</c:v>
                </c:pt>
                <c:pt idx="20">
                  <c:v>56.425121336089063</c:v>
                </c:pt>
                <c:pt idx="21">
                  <c:v>56.699743805028398</c:v>
                </c:pt>
                <c:pt idx="22">
                  <c:v>56.969900246149962</c:v>
                </c:pt>
                <c:pt idx="23">
                  <c:v>57.235744045981896</c:v>
                </c:pt>
                <c:pt idx="24">
                  <c:v>57.497421556726337</c:v>
                </c:pt>
                <c:pt idx="25">
                  <c:v>57.974398816365813</c:v>
                </c:pt>
                <c:pt idx="26">
                  <c:v>58.220392373383802</c:v>
                </c:pt>
                <c:pt idx="27">
                  <c:v>58.462984115771434</c:v>
                </c:pt>
                <c:pt idx="28">
                  <c:v>58.702275845773961</c:v>
                </c:pt>
                <c:pt idx="29">
                  <c:v>58.938365235241641</c:v>
                </c:pt>
                <c:pt idx="30">
                  <c:v>59.171346025482386</c:v>
                </c:pt>
                <c:pt idx="31">
                  <c:v>59.401308216244018</c:v>
                </c:pt>
                <c:pt idx="32">
                  <c:v>59.628338244469319</c:v>
                </c:pt>
                <c:pt idx="33">
                  <c:v>59.852519153426286</c:v>
                </c:pt>
                <c:pt idx="34">
                  <c:v>60.073930752778374</c:v>
                </c:pt>
                <c:pt idx="35">
                  <c:v>60.434334386545721</c:v>
                </c:pt>
                <c:pt idx="36">
                  <c:v>60.64630979726013</c:v>
                </c:pt>
                <c:pt idx="37">
                  <c:v>60.85590141579668</c:v>
                </c:pt>
                <c:pt idx="38">
                  <c:v>61.063169740450761</c:v>
                </c:pt>
                <c:pt idx="39">
                  <c:v>61.268173137649065</c:v>
                </c:pt>
                <c:pt idx="40">
                  <c:v>61.470967933098734</c:v>
                </c:pt>
                <c:pt idx="41">
                  <c:v>61.671608498497015</c:v>
                </c:pt>
                <c:pt idx="42">
                  <c:v>61.870147334038961</c:v>
                </c:pt>
                <c:pt idx="43">
                  <c:v>62.066635146947164</c:v>
                </c:pt>
                <c:pt idx="44">
                  <c:v>62.261120926234597</c:v>
                </c:pt>
                <c:pt idx="45">
                  <c:v>62.554088493689818</c:v>
                </c:pt>
                <c:pt idx="46">
                  <c:v>62.742225982625655</c:v>
                </c:pt>
                <c:pt idx="47">
                  <c:v>62.928584662337521</c:v>
                </c:pt>
                <c:pt idx="48">
                  <c:v>63.11320371243383</c:v>
                </c:pt>
                <c:pt idx="49">
                  <c:v>63.296121092145789</c:v>
                </c:pt>
                <c:pt idx="50">
                  <c:v>63.477373587081559</c:v>
                </c:pt>
                <c:pt idx="51">
                  <c:v>63.656996853916503</c:v>
                </c:pt>
                <c:pt idx="52">
                  <c:v>63.835025463120964</c:v>
                </c:pt>
                <c:pt idx="53">
                  <c:v>64.011492939821494</c:v>
                </c:pt>
                <c:pt idx="54">
                  <c:v>64.186431802886361</c:v>
                </c:pt>
                <c:pt idx="55">
                  <c:v>64.435463383048159</c:v>
                </c:pt>
                <c:pt idx="56">
                  <c:v>64.605812779744326</c:v>
                </c:pt>
                <c:pt idx="57">
                  <c:v>64.774775163300632</c:v>
                </c:pt>
                <c:pt idx="58">
                  <c:v>64.94237750955341</c:v>
                </c:pt>
                <c:pt idx="59">
                  <c:v>65.108646041503476</c:v>
                </c:pt>
                <c:pt idx="60">
                  <c:v>65.273606255431005</c:v>
                </c:pt>
                <c:pt idx="61">
                  <c:v>65.437282945961087</c:v>
                </c:pt>
                <c:pt idx="62">
                  <c:v>65.599700230126217</c:v>
                </c:pt>
                <c:pt idx="63">
                  <c:v>65.760881570470175</c:v>
                </c:pt>
                <c:pt idx="64">
                  <c:v>65.920849797235377</c:v>
                </c:pt>
                <c:pt idx="65">
                  <c:v>66.138957350009832</c:v>
                </c:pt>
                <c:pt idx="66">
                  <c:v>66.295436615307452</c:v>
                </c:pt>
                <c:pt idx="67">
                  <c:v>66.450798625828398</c:v>
                </c:pt>
                <c:pt idx="68">
                  <c:v>66.60506282905402</c:v>
                </c:pt>
                <c:pt idx="69">
                  <c:v>66.758248180778779</c:v>
                </c:pt>
                <c:pt idx="70">
                  <c:v>66.910373160731766</c:v>
                </c:pt>
                <c:pt idx="71">
                  <c:v>67.061455787612374</c:v>
                </c:pt>
                <c:pt idx="72">
                  <c:v>67.211513633565758</c:v>
                </c:pt>
                <c:pt idx="73">
                  <c:v>67.360563838122175</c:v>
                </c:pt>
                <c:pt idx="74">
                  <c:v>67.508623121623046</c:v>
                </c:pt>
                <c:pt idx="75">
                  <c:v>67.703750002986084</c:v>
                </c:pt>
                <c:pt idx="76">
                  <c:v>67.849056720516856</c:v>
                </c:pt>
                <c:pt idx="77">
                  <c:v>67.993440658084552</c:v>
                </c:pt>
                <c:pt idx="78">
                  <c:v>68.13691634630166</c:v>
                </c:pt>
                <c:pt idx="79">
                  <c:v>68.279497980308619</c:v>
                </c:pt>
                <c:pt idx="80">
                  <c:v>68.421199429537779</c:v>
                </c:pt>
                <c:pt idx="81">
                  <c:v>68.562034247146229</c:v>
                </c:pt>
                <c:pt idx="82">
                  <c:v>68.702015679129957</c:v>
                </c:pt>
                <c:pt idx="83">
                  <c:v>68.841156673130882</c:v>
                </c:pt>
                <c:pt idx="84">
                  <c:v>68.979469886948252</c:v>
                </c:pt>
                <c:pt idx="85">
                  <c:v>69.156817178293807</c:v>
                </c:pt>
                <c:pt idx="86">
                  <c:v>69.292896096193843</c:v>
                </c:pt>
                <c:pt idx="87">
                  <c:v>69.428197540255582</c:v>
                </c:pt>
                <c:pt idx="88">
                  <c:v>69.562732686371277</c:v>
                </c:pt>
                <c:pt idx="89">
                  <c:v>69.696512472600176</c:v>
                </c:pt>
                <c:pt idx="90">
                  <c:v>69.829547605622324</c:v>
                </c:pt>
                <c:pt idx="91">
                  <c:v>69.961848566983534</c:v>
                </c:pt>
                <c:pt idx="92">
                  <c:v>70.093425619139197</c:v>
                </c:pt>
                <c:pt idx="93">
                  <c:v>70.224288811304561</c:v>
                </c:pt>
                <c:pt idx="94">
                  <c:v>70.35444798511854</c:v>
                </c:pt>
                <c:pt idx="95">
                  <c:v>70.51760635729417</c:v>
                </c:pt>
                <c:pt idx="96">
                  <c:v>70.645910536811243</c:v>
                </c:pt>
                <c:pt idx="97">
                  <c:v>70.77354900141259</c:v>
                </c:pt>
                <c:pt idx="98">
                  <c:v>70.900530548660228</c:v>
                </c:pt>
                <c:pt idx="99">
                  <c:v>71.026863802821651</c:v>
                </c:pt>
                <c:pt idx="100">
                  <c:v>71.15255721923441</c:v>
                </c:pt>
                <c:pt idx="101">
                  <c:v>71.277619088540234</c:v>
                </c:pt>
                <c:pt idx="102">
                  <c:v>71.402057540792896</c:v>
                </c:pt>
                <c:pt idx="103">
                  <c:v>71.525880549444381</c:v>
                </c:pt>
                <c:pt idx="104">
                  <c:v>71.649095935213225</c:v>
                </c:pt>
                <c:pt idx="105">
                  <c:v>71.800648152464873</c:v>
                </c:pt>
                <c:pt idx="106">
                  <c:v>71.92229518282474</c:v>
                </c:pt>
                <c:pt idx="107">
                  <c:v>72.043364473888985</c:v>
                </c:pt>
                <c:pt idx="108">
                  <c:v>72.163863090274418</c:v>
                </c:pt>
                <c:pt idx="109">
                  <c:v>72.283797966949308</c:v>
                </c:pt>
                <c:pt idx="110">
                  <c:v>72.403175912292582</c:v>
                </c:pt>
                <c:pt idx="111">
                  <c:v>72.522003611066822</c:v>
                </c:pt>
                <c:pt idx="112">
                  <c:v>72.640287627307742</c:v>
                </c:pt>
                <c:pt idx="113">
                  <c:v>72.758034407132797</c:v>
                </c:pt>
                <c:pt idx="114">
                  <c:v>72.875250281471565</c:v>
                </c:pt>
                <c:pt idx="115">
                  <c:v>73.017118456063585</c:v>
                </c:pt>
                <c:pt idx="116">
                  <c:v>73.132988093467134</c:v>
                </c:pt>
                <c:pt idx="117">
                  <c:v>73.248350637743371</c:v>
                </c:pt>
                <c:pt idx="118">
                  <c:v>73.363211857023273</c:v>
                </c:pt>
                <c:pt idx="119">
                  <c:v>73.477577420381991</c:v>
                </c:pt>
                <c:pt idx="120">
                  <c:v>73.591452900035037</c:v>
                </c:pt>
                <c:pt idx="121">
                  <c:v>73.704843773476085</c:v>
                </c:pt>
                <c:pt idx="122">
                  <c:v>73.817755425558246</c:v>
                </c:pt>
                <c:pt idx="123">
                  <c:v>73.930193150520466</c:v>
                </c:pt>
                <c:pt idx="124">
                  <c:v>74.042162153960717</c:v>
                </c:pt>
                <c:pt idx="125">
                  <c:v>74.175814830099142</c:v>
                </c:pt>
                <c:pt idx="126">
                  <c:v>74.286613536229524</c:v>
                </c:pt>
                <c:pt idx="127">
                  <c:v>74.39696283054235</c:v>
                </c:pt>
                <c:pt idx="128">
                  <c:v>74.506867490610432</c:v>
                </c:pt>
                <c:pt idx="129">
                  <c:v>74.616332216912397</c:v>
                </c:pt>
                <c:pt idx="130">
                  <c:v>74.725361634445491</c:v>
                </c:pt>
                <c:pt idx="131">
                  <c:v>74.833960294297682</c:v>
                </c:pt>
                <c:pt idx="132">
                  <c:v>74.942132675180403</c:v>
                </c:pt>
                <c:pt idx="133">
                  <c:v>75.049883184922933</c:v>
                </c:pt>
                <c:pt idx="134">
                  <c:v>75.157216161929568</c:v>
                </c:pt>
                <c:pt idx="135">
                  <c:v>75.283801891402945</c:v>
                </c:pt>
                <c:pt idx="136">
                  <c:v>75.390106479357797</c:v>
                </c:pt>
                <c:pt idx="137">
                  <c:v>75.4960094312232</c:v>
                </c:pt>
                <c:pt idx="138">
                  <c:v>75.601514753630141</c:v>
                </c:pt>
                <c:pt idx="139">
                  <c:v>75.706626392243294</c:v>
                </c:pt>
                <c:pt idx="140">
                  <c:v>75.811348232967404</c:v>
                </c:pt>
                <c:pt idx="141">
                  <c:v>75.915684103124931</c:v>
                </c:pt>
                <c:pt idx="142">
                  <c:v>76.019637772605691</c:v>
                </c:pt>
                <c:pt idx="143">
                  <c:v>76.123212954989327</c:v>
                </c:pt>
                <c:pt idx="144">
                  <c:v>76.226413308641213</c:v>
                </c:pt>
                <c:pt idx="145">
                  <c:v>76.346847770951484</c:v>
                </c:pt>
                <c:pt idx="146">
                  <c:v>76.44913599801184</c:v>
                </c:pt>
                <c:pt idx="147">
                  <c:v>76.551062655292611</c:v>
                </c:pt>
                <c:pt idx="148">
                  <c:v>76.652631139761638</c:v>
                </c:pt>
                <c:pt idx="149">
                  <c:v>76.753844799484355</c:v>
                </c:pt>
                <c:pt idx="150">
                  <c:v>76.854706934542634</c:v>
                </c:pt>
                <c:pt idx="151">
                  <c:v>76.955220797932569</c:v>
                </c:pt>
                <c:pt idx="152">
                  <c:v>77.055389596442012</c:v>
                </c:pt>
                <c:pt idx="153">
                  <c:v>77.155216491508213</c:v>
                </c:pt>
                <c:pt idx="154">
                  <c:v>77.254704600056272</c:v>
                </c:pt>
                <c:pt idx="155">
                  <c:v>77.369730041555101</c:v>
                </c:pt>
                <c:pt idx="156">
                  <c:v>77.46840257081962</c:v>
                </c:pt>
                <c:pt idx="157">
                  <c:v>77.56674749998281</c:v>
                </c:pt>
                <c:pt idx="158">
                  <c:v>77.664767736988821</c:v>
                </c:pt>
                <c:pt idx="159">
                  <c:v>77.762466150067084</c:v>
                </c:pt>
                <c:pt idx="160">
                  <c:v>77.859845568441969</c:v>
                </c:pt>
                <c:pt idx="161">
                  <c:v>77.956908783026947</c:v>
                </c:pt>
                <c:pt idx="162">
                  <c:v>78.05365854710405</c:v>
                </c:pt>
                <c:pt idx="163">
                  <c:v>78.150097576988841</c:v>
                </c:pt>
                <c:pt idx="164">
                  <c:v>78.246228552681444</c:v>
                </c:pt>
                <c:pt idx="165">
                  <c:v>78.356455334200362</c:v>
                </c:pt>
                <c:pt idx="166">
                  <c:v>78.451851862451562</c:v>
                </c:pt>
                <c:pt idx="167">
                  <c:v>78.546949870042866</c:v>
                </c:pt>
                <c:pt idx="168">
                  <c:v>78.641751867771475</c:v>
                </c:pt>
                <c:pt idx="169">
                  <c:v>78.736260333815906</c:v>
                </c:pt>
                <c:pt idx="170">
                  <c:v>78.830477714291774</c:v>
                </c:pt>
                <c:pt idx="171">
                  <c:v>78.924406423797933</c:v>
                </c:pt>
                <c:pt idx="172">
                  <c:v>79.018048845952009</c:v>
                </c:pt>
                <c:pt idx="173">
                  <c:v>79.111407333914912</c:v>
                </c:pt>
                <c:pt idx="174">
                  <c:v>79.20448421089776</c:v>
                </c:pt>
                <c:pt idx="175">
                  <c:v>79.310420616712307</c:v>
                </c:pt>
                <c:pt idx="176">
                  <c:v>79.402831938364557</c:v>
                </c:pt>
                <c:pt idx="177">
                  <c:v>79.494969847328974</c:v>
                </c:pt>
                <c:pt idx="178">
                  <c:v>79.586836528215741</c:v>
                </c:pt>
                <c:pt idx="179">
                  <c:v>79.678434138574573</c:v>
                </c:pt>
                <c:pt idx="180">
                  <c:v>79.769764809353376</c:v>
                </c:pt>
                <c:pt idx="181">
                  <c:v>79.860830645338694</c:v>
                </c:pt>
                <c:pt idx="182">
                  <c:v>79.951633725580976</c:v>
                </c:pt>
                <c:pt idx="183">
                  <c:v>80.042176103743472</c:v>
                </c:pt>
                <c:pt idx="184">
                  <c:v>80.132459808292396</c:v>
                </c:pt>
                <c:pt idx="185">
                  <c:v>80.234533833234792</c:v>
                </c:pt>
                <c:pt idx="186">
                  <c:v>80.324211028008691</c:v>
                </c:pt>
                <c:pt idx="187">
                  <c:v>80.413636656196672</c:v>
                </c:pt>
                <c:pt idx="188">
                  <c:v>80.502812631804005</c:v>
                </c:pt>
                <c:pt idx="189">
                  <c:v>80.591740846362626</c:v>
                </c:pt>
                <c:pt idx="190">
                  <c:v>80.680423169206577</c:v>
                </c:pt>
                <c:pt idx="191">
                  <c:v>80.768861447761452</c:v>
                </c:pt>
                <c:pt idx="192">
                  <c:v>80.857057507205937</c:v>
                </c:pt>
                <c:pt idx="193">
                  <c:v>80.945013149232778</c:v>
                </c:pt>
                <c:pt idx="194">
                  <c:v>81.032730149881047</c:v>
                </c:pt>
                <c:pt idx="195">
                  <c:v>81.131305780973804</c:v>
                </c:pt>
                <c:pt idx="196">
                  <c:v>81.218467309888538</c:v>
                </c:pt>
                <c:pt idx="197">
                  <c:v>81.305396412269943</c:v>
                </c:pt>
                <c:pt idx="198">
                  <c:v>81.392094777390156</c:v>
                </c:pt>
                <c:pt idx="199">
                  <c:v>81.47856407480208</c:v>
                </c:pt>
                <c:pt idx="200">
                  <c:v>81.564805954755315</c:v>
                </c:pt>
                <c:pt idx="201">
                  <c:v>81.650822042206244</c:v>
                </c:pt>
                <c:pt idx="202">
                  <c:v>81.736613927474423</c:v>
                </c:pt>
                <c:pt idx="203">
                  <c:v>81.822183155715422</c:v>
                </c:pt>
                <c:pt idx="204">
                  <c:v>81.907531216698004</c:v>
                </c:pt>
                <c:pt idx="205">
                  <c:v>82.002921070121133</c:v>
                </c:pt>
                <c:pt idx="206">
                  <c:v>82.087758333702624</c:v>
                </c:pt>
                <c:pt idx="207">
                  <c:v>82.172380063472005</c:v>
                </c:pt>
                <c:pt idx="208">
                  <c:v>82.256787751509336</c:v>
                </c:pt>
                <c:pt idx="209">
                  <c:v>82.340982874334358</c:v>
                </c:pt>
                <c:pt idx="210">
                  <c:v>82.424966829264548</c:v>
                </c:pt>
                <c:pt idx="211">
                  <c:v>82.508740894887978</c:v>
                </c:pt>
                <c:pt idx="212">
                  <c:v>82.592306209884455</c:v>
                </c:pt>
                <c:pt idx="213">
                  <c:v>82.675663765541245</c:v>
                </c:pt>
                <c:pt idx="214">
                  <c:v>82.758814408233874</c:v>
                </c:pt>
                <c:pt idx="215">
                  <c:v>82.851293705936058</c:v>
                </c:pt>
                <c:pt idx="216">
                  <c:v>82.933975631396493</c:v>
                </c:pt>
                <c:pt idx="217">
                  <c:v>83.016456943845242</c:v>
                </c:pt>
                <c:pt idx="218">
                  <c:v>83.098738979759602</c:v>
                </c:pt>
                <c:pt idx="219">
                  <c:v>83.180822423636286</c:v>
                </c:pt>
                <c:pt idx="220">
                  <c:v>83.262707485498893</c:v>
                </c:pt>
                <c:pt idx="221">
                  <c:v>83.34439404485272</c:v>
                </c:pt>
                <c:pt idx="222">
                  <c:v>83.425881766452335</c:v>
                </c:pt>
                <c:pt idx="223">
                  <c:v>83.507170192467484</c:v>
                </c:pt>
                <c:pt idx="224">
                  <c:v>83.588258814959389</c:v>
                </c:pt>
                <c:pt idx="225">
                  <c:v>83.678112960540389</c:v>
                </c:pt>
                <c:pt idx="226">
                  <c:v>83.758788755884055</c:v>
                </c:pt>
                <c:pt idx="227">
                  <c:v>83.839277302988904</c:v>
                </c:pt>
                <c:pt idx="228">
                  <c:v>83.919573418526454</c:v>
                </c:pt>
                <c:pt idx="229">
                  <c:v>83.999673042262302</c:v>
                </c:pt>
                <c:pt idx="230">
                  <c:v>84.079573079037118</c:v>
                </c:pt>
                <c:pt idx="231">
                  <c:v>84.159271260848939</c:v>
                </c:pt>
                <c:pt idx="232">
                  <c:v>84.238766026603784</c:v>
                </c:pt>
                <c:pt idx="233">
                  <c:v>84.318056417386529</c:v>
                </c:pt>
                <c:pt idx="234">
                  <c:v>84.397141985357038</c:v>
                </c:pt>
                <c:pt idx="235">
                  <c:v>84.484870913977019</c:v>
                </c:pt>
                <c:pt idx="236">
                  <c:v>84.563674226932505</c:v>
                </c:pt>
                <c:pt idx="237">
                  <c:v>84.642238458364332</c:v>
                </c:pt>
                <c:pt idx="238">
                  <c:v>84.720569655884987</c:v>
                </c:pt>
                <c:pt idx="239">
                  <c:v>84.798673410010409</c:v>
                </c:pt>
                <c:pt idx="240">
                  <c:v>84.87655489715533</c:v>
                </c:pt>
                <c:pt idx="241">
                  <c:v>84.954218918397387</c:v>
                </c:pt>
                <c:pt idx="242">
                  <c:v>85.031669934431179</c:v>
                </c:pt>
                <c:pt idx="243">
                  <c:v>85.108912097091604</c:v>
                </c:pt>
                <c:pt idx="244">
                  <c:v>85.185949277787643</c:v>
                </c:pt>
                <c:pt idx="245">
                  <c:v>85.27290404353181</c:v>
                </c:pt>
                <c:pt idx="246">
                  <c:v>85.349316541250786</c:v>
                </c:pt>
                <c:pt idx="247">
                  <c:v>85.425550433570805</c:v>
                </c:pt>
                <c:pt idx="248">
                  <c:v>85.50160719713918</c:v>
                </c:pt>
                <c:pt idx="249">
                  <c:v>85.577488281459651</c:v>
                </c:pt>
                <c:pt idx="250">
                  <c:v>85.653195109575861</c:v>
                </c:pt>
                <c:pt idx="251">
                  <c:v>85.728729078735341</c:v>
                </c:pt>
                <c:pt idx="252">
                  <c:v>85.804091561035435</c:v>
                </c:pt>
                <c:pt idx="253">
                  <c:v>85.879283904052059</c:v>
                </c:pt>
                <c:pt idx="254">
                  <c:v>85.954307431452492</c:v>
                </c:pt>
                <c:pt idx="255">
                  <c:v>86.037029020721576</c:v>
                </c:pt>
                <c:pt idx="256">
                  <c:v>86.111655464451005</c:v>
                </c:pt>
                <c:pt idx="257">
                  <c:v>86.186118069254576</c:v>
                </c:pt>
                <c:pt idx="258">
                  <c:v>86.260418040343936</c:v>
                </c:pt>
                <c:pt idx="259">
                  <c:v>86.3345565626217</c:v>
                </c:pt>
                <c:pt idx="260">
                  <c:v>86.408534801170703</c:v>
                </c:pt>
                <c:pt idx="261">
                  <c:v>86.482353901736275</c:v>
                </c:pt>
                <c:pt idx="262">
                  <c:v>86.556014991201693</c:v>
                </c:pt>
                <c:pt idx="263">
                  <c:v>86.629519178056455</c:v>
                </c:pt>
                <c:pt idx="264">
                  <c:v>86.702867552857697</c:v>
                </c:pt>
                <c:pt idx="265">
                  <c:v>86.783293458015834</c:v>
                </c:pt>
                <c:pt idx="266">
                  <c:v>86.856281512486675</c:v>
                </c:pt>
                <c:pt idx="267">
                  <c:v>86.929117780148161</c:v>
                </c:pt>
                <c:pt idx="268">
                  <c:v>87.001803263121616</c:v>
                </c:pt>
                <c:pt idx="269">
                  <c:v>87.074338948111674</c:v>
                </c:pt>
                <c:pt idx="270">
                  <c:v>87.146725806826495</c:v>
                </c:pt>
                <c:pt idx="271">
                  <c:v>87.218964796390424</c:v>
                </c:pt>
                <c:pt idx="272">
                  <c:v>87.291056859749347</c:v>
                </c:pt>
                <c:pt idx="273">
                  <c:v>87.36300292606883</c:v>
                </c:pt>
                <c:pt idx="274">
                  <c:v>87.434803911125144</c:v>
                </c:pt>
                <c:pt idx="275">
                  <c:v>87.51317400272427</c:v>
                </c:pt>
                <c:pt idx="276">
                  <c:v>87.584644189101539</c:v>
                </c:pt>
                <c:pt idx="277">
                  <c:v>87.655972609882653</c:v>
                </c:pt>
                <c:pt idx="278">
                  <c:v>87.727160113022236</c:v>
                </c:pt>
                <c:pt idx="279">
                  <c:v>87.798207535259905</c:v>
                </c:pt>
                <c:pt idx="280">
                  <c:v>87.869115702465763</c:v>
                </c:pt>
                <c:pt idx="281">
                  <c:v>87.93988542997964</c:v>
                </c:pt>
                <c:pt idx="282">
                  <c:v>88.010517522944212</c:v>
                </c:pt>
                <c:pt idx="283">
                  <c:v>88.081012776631965</c:v>
                </c:pt>
                <c:pt idx="284">
                  <c:v>88.151371976775906</c:v>
                </c:pt>
                <c:pt idx="285">
                  <c:v>88.227875866496959</c:v>
                </c:pt>
                <c:pt idx="286">
                  <c:v>88.297928396912681</c:v>
                </c:pt>
                <c:pt idx="287">
                  <c:v>88.367847641278544</c:v>
                </c:pt>
                <c:pt idx="288">
                  <c:v>88.437634335398954</c:v>
                </c:pt>
                <c:pt idx="289">
                  <c:v>88.507289207318451</c:v>
                </c:pt>
                <c:pt idx="290">
                  <c:v>88.576812977604561</c:v>
                </c:pt>
                <c:pt idx="291">
                  <c:v>88.64620635962531</c:v>
                </c:pt>
                <c:pt idx="292">
                  <c:v>88.71547005982174</c:v>
                </c:pt>
                <c:pt idx="293">
                  <c:v>88.784604778071326</c:v>
                </c:pt>
                <c:pt idx="294">
                  <c:v>88.853611208276007</c:v>
                </c:pt>
                <c:pt idx="295">
                  <c:v>88.928401170654155</c:v>
                </c:pt>
                <c:pt idx="296">
                  <c:v>88.997120840571313</c:v>
                </c:pt>
                <c:pt idx="297">
                  <c:v>89.065714582482656</c:v>
                </c:pt>
                <c:pt idx="298">
                  <c:v>89.13418305459399</c:v>
                </c:pt>
                <c:pt idx="299">
                  <c:v>89.202526910179543</c:v>
                </c:pt>
                <c:pt idx="300">
                  <c:v>89.270746797812052</c:v>
                </c:pt>
                <c:pt idx="301">
                  <c:v>89.338843361589639</c:v>
                </c:pt>
                <c:pt idx="302">
                  <c:v>89.406817242317615</c:v>
                </c:pt>
                <c:pt idx="303">
                  <c:v>89.474669080118133</c:v>
                </c:pt>
                <c:pt idx="304">
                  <c:v>89.542399518602195</c:v>
                </c:pt>
                <c:pt idx="305">
                  <c:v>89.61559786982572</c:v>
                </c:pt>
                <c:pt idx="306">
                  <c:v>89.683058259684771</c:v>
                </c:pt>
                <c:pt idx="307">
                  <c:v>89.750399303595984</c:v>
                </c:pt>
                <c:pt idx="308">
                  <c:v>89.817621610449521</c:v>
                </c:pt>
                <c:pt idx="309">
                  <c:v>89.884725786504589</c:v>
                </c:pt>
                <c:pt idx="310">
                  <c:v>89.951712435587865</c:v>
                </c:pt>
                <c:pt idx="311">
                  <c:v>90.018582168869401</c:v>
                </c:pt>
                <c:pt idx="312">
                  <c:v>90.085335620322851</c:v>
                </c:pt>
                <c:pt idx="313">
                  <c:v>90.151973464958758</c:v>
                </c:pt>
                <c:pt idx="314">
                  <c:v>90.218496437704289</c:v>
                </c:pt>
                <c:pt idx="315">
                  <c:v>90.290201768416225</c:v>
                </c:pt>
                <c:pt idx="316">
                  <c:v>90.356468698796888</c:v>
                </c:pt>
                <c:pt idx="317">
                  <c:v>90.4226223721314</c:v>
                </c:pt>
                <c:pt idx="318">
                  <c:v>90.488663371000271</c:v>
                </c:pt>
                <c:pt idx="319">
                  <c:v>90.554592277337292</c:v>
                </c:pt>
                <c:pt idx="320">
                  <c:v>90.620409768403164</c:v>
                </c:pt>
                <c:pt idx="321">
                  <c:v>90.686116683403881</c:v>
                </c:pt>
                <c:pt idx="322">
                  <c:v>90.75171406668187</c:v>
                </c:pt>
                <c:pt idx="323">
                  <c:v>90.817203192414127</c:v>
                </c:pt>
                <c:pt idx="324">
                  <c:v>90.882585574907665</c:v>
                </c:pt>
                <c:pt idx="325">
                  <c:v>90.952871072222919</c:v>
                </c:pt>
                <c:pt idx="326">
                  <c:v>91.018005432142061</c:v>
                </c:pt>
                <c:pt idx="327">
                  <c:v>91.08303236082017</c:v>
                </c:pt>
                <c:pt idx="328">
                  <c:v>91.147952434370467</c:v>
                </c:pt>
                <c:pt idx="329">
                  <c:v>91.212767187995965</c:v>
                </c:pt>
                <c:pt idx="330">
                  <c:v>91.277478918410324</c:v>
                </c:pt>
                <c:pt idx="331">
                  <c:v>91.342090516183731</c:v>
                </c:pt>
                <c:pt idx="332">
                  <c:v>91.406605324004445</c:v>
                </c:pt>
                <c:pt idx="333">
                  <c:v>91.471027017349499</c:v>
                </c:pt>
                <c:pt idx="334">
                  <c:v>91.535359504500022</c:v>
                </c:pt>
                <c:pt idx="335">
                  <c:v>91.604214671414368</c:v>
                </c:pt>
                <c:pt idx="336">
                  <c:v>91.668274718923143</c:v>
                </c:pt>
                <c:pt idx="337">
                  <c:v>91.732233096323199</c:v>
                </c:pt>
                <c:pt idx="338">
                  <c:v>91.796099970625392</c:v>
                </c:pt>
                <c:pt idx="339">
                  <c:v>91.859884492139514</c:v>
                </c:pt>
                <c:pt idx="340">
                  <c:v>91.92359489614438</c:v>
                </c:pt>
                <c:pt idx="341">
                  <c:v>91.987238594390917</c:v>
                </c:pt>
                <c:pt idx="342">
                  <c:v>92.050822257454954</c:v>
                </c:pt>
                <c:pt idx="343">
                  <c:v>92.114351888854742</c:v>
                </c:pt>
                <c:pt idx="344">
                  <c:v>92.177832891756694</c:v>
                </c:pt>
                <c:pt idx="345">
                  <c:v>92.24481514650212</c:v>
                </c:pt>
                <c:pt idx="346">
                  <c:v>92.307858492923643</c:v>
                </c:pt>
                <c:pt idx="347">
                  <c:v>92.370901839345166</c:v>
                </c:pt>
                <c:pt idx="348">
                  <c:v>92.433945185766689</c:v>
                </c:pt>
                <c:pt idx="349">
                  <c:v>92.496988532188212</c:v>
                </c:pt>
                <c:pt idx="350">
                  <c:v>92.560031878609735</c:v>
                </c:pt>
                <c:pt idx="351">
                  <c:v>92.623075225031258</c:v>
                </c:pt>
                <c:pt idx="352">
                  <c:v>92.686118571452781</c:v>
                </c:pt>
                <c:pt idx="353">
                  <c:v>92.749161917874304</c:v>
                </c:pt>
                <c:pt idx="354">
                  <c:v>92.812205264295827</c:v>
                </c:pt>
                <c:pt idx="355">
                  <c:v>92.875248610717335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AE1-A34B-8CDD-A25DDF4F9CA7}"/>
            </c:ext>
          </c:extLst>
        </c:ser>
        <c:ser>
          <c:idx val="5"/>
          <c:order val="4"/>
          <c:tx>
            <c:v>Percentil 50</c:v>
          </c:tx>
          <c:spPr>
            <a:ln w="28575" cmpd="sng">
              <a:solidFill>
                <a:srgbClr val="008080">
                  <a:alpha val="100000"/>
                </a:srgbClr>
              </a:solidFill>
            </a:ln>
          </c:spPr>
          <c:marker>
            <c:symbol val="none"/>
          </c:marker>
          <c:cat>
            <c:numRef>
              <c:f>Table!$O$2:$O$362</c:f>
              <c:numCache>
                <c:formatCode>_(* #,##0.0_);_(* \(#,##0.0\);_(* "-"??_);_(@_)</c:formatCode>
                <c:ptCount val="361"/>
                <c:pt idx="0">
                  <c:v>0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1.1000000000000001</c:v>
                </c:pt>
                <c:pt idx="12">
                  <c:v>1.2</c:v>
                </c:pt>
                <c:pt idx="13">
                  <c:v>1.3</c:v>
                </c:pt>
                <c:pt idx="14">
                  <c:v>1.4</c:v>
                </c:pt>
                <c:pt idx="15">
                  <c:v>1.5</c:v>
                </c:pt>
                <c:pt idx="16">
                  <c:v>1.6</c:v>
                </c:pt>
                <c:pt idx="17">
                  <c:v>1.7</c:v>
                </c:pt>
                <c:pt idx="18">
                  <c:v>1.8</c:v>
                </c:pt>
                <c:pt idx="19">
                  <c:v>1.9</c:v>
                </c:pt>
                <c:pt idx="20">
                  <c:v>2</c:v>
                </c:pt>
                <c:pt idx="21">
                  <c:v>2.1</c:v>
                </c:pt>
                <c:pt idx="22">
                  <c:v>2.2000000000000002</c:v>
                </c:pt>
                <c:pt idx="23">
                  <c:v>2.2999999999999998</c:v>
                </c:pt>
                <c:pt idx="24">
                  <c:v>2.4</c:v>
                </c:pt>
                <c:pt idx="25">
                  <c:v>2.5</c:v>
                </c:pt>
                <c:pt idx="26">
                  <c:v>2.6</c:v>
                </c:pt>
                <c:pt idx="27">
                  <c:v>2.7</c:v>
                </c:pt>
                <c:pt idx="28">
                  <c:v>2.8</c:v>
                </c:pt>
                <c:pt idx="29">
                  <c:v>2.9</c:v>
                </c:pt>
                <c:pt idx="30">
                  <c:v>3</c:v>
                </c:pt>
                <c:pt idx="31">
                  <c:v>3.1</c:v>
                </c:pt>
                <c:pt idx="32">
                  <c:v>3.2</c:v>
                </c:pt>
                <c:pt idx="33">
                  <c:v>3.3</c:v>
                </c:pt>
                <c:pt idx="34">
                  <c:v>3.4</c:v>
                </c:pt>
                <c:pt idx="35">
                  <c:v>3.5</c:v>
                </c:pt>
                <c:pt idx="36">
                  <c:v>3.6</c:v>
                </c:pt>
                <c:pt idx="37">
                  <c:v>3.7</c:v>
                </c:pt>
                <c:pt idx="38">
                  <c:v>3.8</c:v>
                </c:pt>
                <c:pt idx="39">
                  <c:v>3.9</c:v>
                </c:pt>
                <c:pt idx="40">
                  <c:v>4</c:v>
                </c:pt>
                <c:pt idx="41">
                  <c:v>4.0999999999999996</c:v>
                </c:pt>
                <c:pt idx="42">
                  <c:v>4.2</c:v>
                </c:pt>
                <c:pt idx="43">
                  <c:v>4.3</c:v>
                </c:pt>
                <c:pt idx="44">
                  <c:v>4.4000000000000004</c:v>
                </c:pt>
                <c:pt idx="45">
                  <c:v>4.5</c:v>
                </c:pt>
                <c:pt idx="46">
                  <c:v>4.5999999999999996</c:v>
                </c:pt>
                <c:pt idx="47">
                  <c:v>4.7</c:v>
                </c:pt>
                <c:pt idx="48">
                  <c:v>4.8</c:v>
                </c:pt>
                <c:pt idx="49">
                  <c:v>4.9000000000000004</c:v>
                </c:pt>
                <c:pt idx="50">
                  <c:v>5</c:v>
                </c:pt>
                <c:pt idx="51">
                  <c:v>5.0999999999999996</c:v>
                </c:pt>
                <c:pt idx="52">
                  <c:v>5.2</c:v>
                </c:pt>
                <c:pt idx="53">
                  <c:v>5.3</c:v>
                </c:pt>
                <c:pt idx="54">
                  <c:v>5.4</c:v>
                </c:pt>
                <c:pt idx="55">
                  <c:v>5.5</c:v>
                </c:pt>
                <c:pt idx="56">
                  <c:v>5.6</c:v>
                </c:pt>
                <c:pt idx="57">
                  <c:v>5.7</c:v>
                </c:pt>
                <c:pt idx="58">
                  <c:v>5.8</c:v>
                </c:pt>
                <c:pt idx="59">
                  <c:v>5.9</c:v>
                </c:pt>
                <c:pt idx="60">
                  <c:v>6</c:v>
                </c:pt>
                <c:pt idx="61">
                  <c:v>6.1</c:v>
                </c:pt>
                <c:pt idx="62">
                  <c:v>6.2</c:v>
                </c:pt>
                <c:pt idx="63">
                  <c:v>6.3</c:v>
                </c:pt>
                <c:pt idx="64">
                  <c:v>6.4</c:v>
                </c:pt>
                <c:pt idx="65">
                  <c:v>6.5</c:v>
                </c:pt>
                <c:pt idx="66">
                  <c:v>6.6</c:v>
                </c:pt>
                <c:pt idx="67">
                  <c:v>6.7</c:v>
                </c:pt>
                <c:pt idx="68">
                  <c:v>6.8</c:v>
                </c:pt>
                <c:pt idx="69">
                  <c:v>6.9</c:v>
                </c:pt>
                <c:pt idx="70">
                  <c:v>7</c:v>
                </c:pt>
                <c:pt idx="71">
                  <c:v>7.1</c:v>
                </c:pt>
                <c:pt idx="72">
                  <c:v>7.2</c:v>
                </c:pt>
                <c:pt idx="73">
                  <c:v>7.3</c:v>
                </c:pt>
                <c:pt idx="74">
                  <c:v>7.4</c:v>
                </c:pt>
                <c:pt idx="75">
                  <c:v>7.5</c:v>
                </c:pt>
                <c:pt idx="76">
                  <c:v>7.6</c:v>
                </c:pt>
                <c:pt idx="77">
                  <c:v>7.7</c:v>
                </c:pt>
                <c:pt idx="78">
                  <c:v>7.8</c:v>
                </c:pt>
                <c:pt idx="79">
                  <c:v>7.9</c:v>
                </c:pt>
                <c:pt idx="80">
                  <c:v>8</c:v>
                </c:pt>
                <c:pt idx="81">
                  <c:v>8.1</c:v>
                </c:pt>
                <c:pt idx="82">
                  <c:v>8.1999999999999993</c:v>
                </c:pt>
                <c:pt idx="83">
                  <c:v>8.3000000000000007</c:v>
                </c:pt>
                <c:pt idx="84">
                  <c:v>8.4</c:v>
                </c:pt>
                <c:pt idx="85">
                  <c:v>8.5</c:v>
                </c:pt>
                <c:pt idx="86">
                  <c:v>8.6</c:v>
                </c:pt>
                <c:pt idx="87">
                  <c:v>8.6999999999999993</c:v>
                </c:pt>
                <c:pt idx="88">
                  <c:v>8.8000000000000007</c:v>
                </c:pt>
                <c:pt idx="89">
                  <c:v>8.9</c:v>
                </c:pt>
                <c:pt idx="90">
                  <c:v>9</c:v>
                </c:pt>
                <c:pt idx="91">
                  <c:v>9.1</c:v>
                </c:pt>
                <c:pt idx="92">
                  <c:v>9.1999999999999993</c:v>
                </c:pt>
                <c:pt idx="93">
                  <c:v>9.3000000000000007</c:v>
                </c:pt>
                <c:pt idx="94">
                  <c:v>9.4</c:v>
                </c:pt>
                <c:pt idx="95">
                  <c:v>9.5</c:v>
                </c:pt>
                <c:pt idx="96">
                  <c:v>9.6</c:v>
                </c:pt>
                <c:pt idx="97">
                  <c:v>9.6999999999999993</c:v>
                </c:pt>
                <c:pt idx="98">
                  <c:v>9.8000000000000007</c:v>
                </c:pt>
                <c:pt idx="99">
                  <c:v>9.9</c:v>
                </c:pt>
                <c:pt idx="100">
                  <c:v>10</c:v>
                </c:pt>
                <c:pt idx="101">
                  <c:v>10.1</c:v>
                </c:pt>
                <c:pt idx="102">
                  <c:v>10.199999999999999</c:v>
                </c:pt>
                <c:pt idx="103">
                  <c:v>10.3</c:v>
                </c:pt>
                <c:pt idx="104">
                  <c:v>10.4</c:v>
                </c:pt>
                <c:pt idx="105">
                  <c:v>10.5</c:v>
                </c:pt>
                <c:pt idx="106">
                  <c:v>10.6</c:v>
                </c:pt>
                <c:pt idx="107">
                  <c:v>10.7</c:v>
                </c:pt>
                <c:pt idx="108">
                  <c:v>10.8</c:v>
                </c:pt>
                <c:pt idx="109">
                  <c:v>10.9</c:v>
                </c:pt>
                <c:pt idx="110">
                  <c:v>11</c:v>
                </c:pt>
                <c:pt idx="111">
                  <c:v>11.1</c:v>
                </c:pt>
                <c:pt idx="112">
                  <c:v>11.2</c:v>
                </c:pt>
                <c:pt idx="113">
                  <c:v>11.3</c:v>
                </c:pt>
                <c:pt idx="114">
                  <c:v>11.4</c:v>
                </c:pt>
                <c:pt idx="115">
                  <c:v>11.5</c:v>
                </c:pt>
                <c:pt idx="116">
                  <c:v>11.6</c:v>
                </c:pt>
                <c:pt idx="117">
                  <c:v>11.7</c:v>
                </c:pt>
                <c:pt idx="118">
                  <c:v>11.8</c:v>
                </c:pt>
                <c:pt idx="119">
                  <c:v>11.9</c:v>
                </c:pt>
                <c:pt idx="120">
                  <c:v>12</c:v>
                </c:pt>
                <c:pt idx="121">
                  <c:v>12.1</c:v>
                </c:pt>
                <c:pt idx="122">
                  <c:v>12.2</c:v>
                </c:pt>
                <c:pt idx="123">
                  <c:v>12.3</c:v>
                </c:pt>
                <c:pt idx="124">
                  <c:v>12.4</c:v>
                </c:pt>
                <c:pt idx="125">
                  <c:v>12.5</c:v>
                </c:pt>
                <c:pt idx="126">
                  <c:v>12.6</c:v>
                </c:pt>
                <c:pt idx="127">
                  <c:v>12.7</c:v>
                </c:pt>
                <c:pt idx="128">
                  <c:v>12.8</c:v>
                </c:pt>
                <c:pt idx="129">
                  <c:v>12.9</c:v>
                </c:pt>
                <c:pt idx="130">
                  <c:v>13</c:v>
                </c:pt>
                <c:pt idx="131">
                  <c:v>13.1</c:v>
                </c:pt>
                <c:pt idx="132">
                  <c:v>13.2</c:v>
                </c:pt>
                <c:pt idx="133">
                  <c:v>13.3</c:v>
                </c:pt>
                <c:pt idx="134">
                  <c:v>13.4</c:v>
                </c:pt>
                <c:pt idx="135">
                  <c:v>13.5</c:v>
                </c:pt>
                <c:pt idx="136">
                  <c:v>13.6</c:v>
                </c:pt>
                <c:pt idx="137">
                  <c:v>13.7</c:v>
                </c:pt>
                <c:pt idx="138">
                  <c:v>13.8</c:v>
                </c:pt>
                <c:pt idx="139">
                  <c:v>13.9</c:v>
                </c:pt>
                <c:pt idx="140">
                  <c:v>14</c:v>
                </c:pt>
                <c:pt idx="141">
                  <c:v>14.1</c:v>
                </c:pt>
                <c:pt idx="142">
                  <c:v>14.2</c:v>
                </c:pt>
                <c:pt idx="143">
                  <c:v>14.3</c:v>
                </c:pt>
                <c:pt idx="144">
                  <c:v>14.4</c:v>
                </c:pt>
                <c:pt idx="145">
                  <c:v>14.5</c:v>
                </c:pt>
                <c:pt idx="146">
                  <c:v>14.6</c:v>
                </c:pt>
                <c:pt idx="147">
                  <c:v>14.7</c:v>
                </c:pt>
                <c:pt idx="148">
                  <c:v>14.8</c:v>
                </c:pt>
                <c:pt idx="149">
                  <c:v>14.9</c:v>
                </c:pt>
                <c:pt idx="150">
                  <c:v>15</c:v>
                </c:pt>
                <c:pt idx="151">
                  <c:v>15.1</c:v>
                </c:pt>
                <c:pt idx="152">
                  <c:v>15.2</c:v>
                </c:pt>
                <c:pt idx="153">
                  <c:v>15.3</c:v>
                </c:pt>
                <c:pt idx="154">
                  <c:v>15.4</c:v>
                </c:pt>
                <c:pt idx="155">
                  <c:v>15.5</c:v>
                </c:pt>
                <c:pt idx="156">
                  <c:v>15.6</c:v>
                </c:pt>
                <c:pt idx="157">
                  <c:v>15.7</c:v>
                </c:pt>
                <c:pt idx="158">
                  <c:v>15.8</c:v>
                </c:pt>
                <c:pt idx="159">
                  <c:v>15.9</c:v>
                </c:pt>
                <c:pt idx="160">
                  <c:v>16</c:v>
                </c:pt>
                <c:pt idx="161">
                  <c:v>16.100000000000001</c:v>
                </c:pt>
                <c:pt idx="162">
                  <c:v>16.2</c:v>
                </c:pt>
                <c:pt idx="163">
                  <c:v>16.3</c:v>
                </c:pt>
                <c:pt idx="164">
                  <c:v>16.399999999999999</c:v>
                </c:pt>
                <c:pt idx="165">
                  <c:v>16.5</c:v>
                </c:pt>
                <c:pt idx="166">
                  <c:v>16.600000000000001</c:v>
                </c:pt>
                <c:pt idx="167">
                  <c:v>16.7</c:v>
                </c:pt>
                <c:pt idx="168">
                  <c:v>16.8</c:v>
                </c:pt>
                <c:pt idx="169">
                  <c:v>16.899999999999999</c:v>
                </c:pt>
                <c:pt idx="170">
                  <c:v>17</c:v>
                </c:pt>
                <c:pt idx="171">
                  <c:v>17.100000000000001</c:v>
                </c:pt>
                <c:pt idx="172">
                  <c:v>17.2</c:v>
                </c:pt>
                <c:pt idx="173">
                  <c:v>17.3</c:v>
                </c:pt>
                <c:pt idx="174">
                  <c:v>17.399999999999999</c:v>
                </c:pt>
                <c:pt idx="175">
                  <c:v>17.5</c:v>
                </c:pt>
                <c:pt idx="176">
                  <c:v>17.600000000000001</c:v>
                </c:pt>
                <c:pt idx="177">
                  <c:v>17.7</c:v>
                </c:pt>
                <c:pt idx="178">
                  <c:v>17.8</c:v>
                </c:pt>
                <c:pt idx="179">
                  <c:v>17.899999999999999</c:v>
                </c:pt>
                <c:pt idx="180">
                  <c:v>18</c:v>
                </c:pt>
                <c:pt idx="181">
                  <c:v>18.100000000000001</c:v>
                </c:pt>
                <c:pt idx="182">
                  <c:v>18.2</c:v>
                </c:pt>
                <c:pt idx="183">
                  <c:v>18.3</c:v>
                </c:pt>
                <c:pt idx="184">
                  <c:v>18.399999999999999</c:v>
                </c:pt>
                <c:pt idx="185">
                  <c:v>18.5</c:v>
                </c:pt>
                <c:pt idx="186">
                  <c:v>18.600000000000001</c:v>
                </c:pt>
                <c:pt idx="187">
                  <c:v>18.7</c:v>
                </c:pt>
                <c:pt idx="188">
                  <c:v>18.8</c:v>
                </c:pt>
                <c:pt idx="189">
                  <c:v>18.899999999999999</c:v>
                </c:pt>
                <c:pt idx="190">
                  <c:v>19</c:v>
                </c:pt>
                <c:pt idx="191">
                  <c:v>19.100000000000001</c:v>
                </c:pt>
                <c:pt idx="192">
                  <c:v>19.2</c:v>
                </c:pt>
                <c:pt idx="193">
                  <c:v>19.3</c:v>
                </c:pt>
                <c:pt idx="194">
                  <c:v>19.399999999999999</c:v>
                </c:pt>
                <c:pt idx="195">
                  <c:v>19.5</c:v>
                </c:pt>
                <c:pt idx="196">
                  <c:v>19.600000000000001</c:v>
                </c:pt>
                <c:pt idx="197">
                  <c:v>19.7</c:v>
                </c:pt>
                <c:pt idx="198">
                  <c:v>19.8</c:v>
                </c:pt>
                <c:pt idx="199">
                  <c:v>19.899999999999999</c:v>
                </c:pt>
                <c:pt idx="200">
                  <c:v>20</c:v>
                </c:pt>
                <c:pt idx="201">
                  <c:v>20.100000000000001</c:v>
                </c:pt>
                <c:pt idx="202">
                  <c:v>20.2</c:v>
                </c:pt>
                <c:pt idx="203">
                  <c:v>20.3</c:v>
                </c:pt>
                <c:pt idx="204">
                  <c:v>20.399999999999999</c:v>
                </c:pt>
                <c:pt idx="205">
                  <c:v>20.5</c:v>
                </c:pt>
                <c:pt idx="206">
                  <c:v>20.6</c:v>
                </c:pt>
                <c:pt idx="207">
                  <c:v>20.7</c:v>
                </c:pt>
                <c:pt idx="208">
                  <c:v>20.8</c:v>
                </c:pt>
                <c:pt idx="209">
                  <c:v>20.9</c:v>
                </c:pt>
                <c:pt idx="210">
                  <c:v>21</c:v>
                </c:pt>
                <c:pt idx="211">
                  <c:v>21.1</c:v>
                </c:pt>
                <c:pt idx="212">
                  <c:v>21.2</c:v>
                </c:pt>
                <c:pt idx="213">
                  <c:v>21.3</c:v>
                </c:pt>
                <c:pt idx="214">
                  <c:v>21.4</c:v>
                </c:pt>
                <c:pt idx="215">
                  <c:v>21.5</c:v>
                </c:pt>
                <c:pt idx="216">
                  <c:v>21.6</c:v>
                </c:pt>
                <c:pt idx="217">
                  <c:v>21.7</c:v>
                </c:pt>
                <c:pt idx="218">
                  <c:v>21.8</c:v>
                </c:pt>
                <c:pt idx="219">
                  <c:v>21.9</c:v>
                </c:pt>
                <c:pt idx="220">
                  <c:v>22</c:v>
                </c:pt>
                <c:pt idx="221">
                  <c:v>22.1</c:v>
                </c:pt>
                <c:pt idx="222">
                  <c:v>22.2</c:v>
                </c:pt>
                <c:pt idx="223">
                  <c:v>22.3</c:v>
                </c:pt>
                <c:pt idx="224">
                  <c:v>22.4</c:v>
                </c:pt>
                <c:pt idx="225">
                  <c:v>22.5</c:v>
                </c:pt>
                <c:pt idx="226">
                  <c:v>22.6</c:v>
                </c:pt>
                <c:pt idx="227">
                  <c:v>22.7</c:v>
                </c:pt>
                <c:pt idx="228">
                  <c:v>22.8</c:v>
                </c:pt>
                <c:pt idx="229">
                  <c:v>22.9</c:v>
                </c:pt>
                <c:pt idx="230">
                  <c:v>23</c:v>
                </c:pt>
                <c:pt idx="231">
                  <c:v>23.1</c:v>
                </c:pt>
                <c:pt idx="232">
                  <c:v>23.2</c:v>
                </c:pt>
                <c:pt idx="233">
                  <c:v>23.3</c:v>
                </c:pt>
                <c:pt idx="234">
                  <c:v>23.4</c:v>
                </c:pt>
                <c:pt idx="235">
                  <c:v>23.5</c:v>
                </c:pt>
                <c:pt idx="236">
                  <c:v>23.6</c:v>
                </c:pt>
                <c:pt idx="237">
                  <c:v>23.7</c:v>
                </c:pt>
                <c:pt idx="238">
                  <c:v>23.8</c:v>
                </c:pt>
                <c:pt idx="239">
                  <c:v>23.9</c:v>
                </c:pt>
                <c:pt idx="240">
                  <c:v>24</c:v>
                </c:pt>
                <c:pt idx="241">
                  <c:v>24.1</c:v>
                </c:pt>
                <c:pt idx="242">
                  <c:v>24.2</c:v>
                </c:pt>
                <c:pt idx="243">
                  <c:v>24.3</c:v>
                </c:pt>
                <c:pt idx="244">
                  <c:v>24.4</c:v>
                </c:pt>
                <c:pt idx="245">
                  <c:v>24.5</c:v>
                </c:pt>
                <c:pt idx="246">
                  <c:v>24.6</c:v>
                </c:pt>
                <c:pt idx="247">
                  <c:v>24.7</c:v>
                </c:pt>
                <c:pt idx="248">
                  <c:v>24.8</c:v>
                </c:pt>
                <c:pt idx="249">
                  <c:v>24.9</c:v>
                </c:pt>
                <c:pt idx="250">
                  <c:v>25</c:v>
                </c:pt>
                <c:pt idx="251">
                  <c:v>25.1</c:v>
                </c:pt>
                <c:pt idx="252">
                  <c:v>25.2</c:v>
                </c:pt>
                <c:pt idx="253">
                  <c:v>25.3</c:v>
                </c:pt>
                <c:pt idx="254">
                  <c:v>25.4</c:v>
                </c:pt>
                <c:pt idx="255">
                  <c:v>25.5</c:v>
                </c:pt>
                <c:pt idx="256">
                  <c:v>25.6</c:v>
                </c:pt>
                <c:pt idx="257">
                  <c:v>25.7</c:v>
                </c:pt>
                <c:pt idx="258">
                  <c:v>25.8</c:v>
                </c:pt>
                <c:pt idx="259">
                  <c:v>25.9</c:v>
                </c:pt>
                <c:pt idx="260">
                  <c:v>26</c:v>
                </c:pt>
                <c:pt idx="261">
                  <c:v>26.1</c:v>
                </c:pt>
                <c:pt idx="262">
                  <c:v>26.2</c:v>
                </c:pt>
                <c:pt idx="263">
                  <c:v>26.3</c:v>
                </c:pt>
                <c:pt idx="264">
                  <c:v>26.4</c:v>
                </c:pt>
                <c:pt idx="265">
                  <c:v>26.5</c:v>
                </c:pt>
                <c:pt idx="266">
                  <c:v>26.6</c:v>
                </c:pt>
                <c:pt idx="267">
                  <c:v>26.7</c:v>
                </c:pt>
                <c:pt idx="268">
                  <c:v>26.8</c:v>
                </c:pt>
                <c:pt idx="269">
                  <c:v>26.9</c:v>
                </c:pt>
                <c:pt idx="270">
                  <c:v>27</c:v>
                </c:pt>
                <c:pt idx="271">
                  <c:v>27.1</c:v>
                </c:pt>
                <c:pt idx="272">
                  <c:v>27.2</c:v>
                </c:pt>
                <c:pt idx="273">
                  <c:v>27.3</c:v>
                </c:pt>
                <c:pt idx="274">
                  <c:v>27.4</c:v>
                </c:pt>
                <c:pt idx="275">
                  <c:v>27.5</c:v>
                </c:pt>
                <c:pt idx="276">
                  <c:v>27.6</c:v>
                </c:pt>
                <c:pt idx="277">
                  <c:v>27.7</c:v>
                </c:pt>
                <c:pt idx="278">
                  <c:v>27.8</c:v>
                </c:pt>
                <c:pt idx="279">
                  <c:v>27.9</c:v>
                </c:pt>
                <c:pt idx="280">
                  <c:v>28</c:v>
                </c:pt>
                <c:pt idx="281">
                  <c:v>28.1</c:v>
                </c:pt>
                <c:pt idx="282">
                  <c:v>28.2</c:v>
                </c:pt>
                <c:pt idx="283">
                  <c:v>28.3</c:v>
                </c:pt>
                <c:pt idx="284">
                  <c:v>28.4</c:v>
                </c:pt>
                <c:pt idx="285">
                  <c:v>28.5</c:v>
                </c:pt>
                <c:pt idx="286">
                  <c:v>28.6</c:v>
                </c:pt>
                <c:pt idx="287">
                  <c:v>28.7</c:v>
                </c:pt>
                <c:pt idx="288">
                  <c:v>28.8</c:v>
                </c:pt>
                <c:pt idx="289">
                  <c:v>28.9</c:v>
                </c:pt>
                <c:pt idx="290">
                  <c:v>29</c:v>
                </c:pt>
                <c:pt idx="291">
                  <c:v>29.1</c:v>
                </c:pt>
                <c:pt idx="292">
                  <c:v>29.2</c:v>
                </c:pt>
                <c:pt idx="293">
                  <c:v>29.3</c:v>
                </c:pt>
                <c:pt idx="294">
                  <c:v>29.4</c:v>
                </c:pt>
                <c:pt idx="295">
                  <c:v>29.5</c:v>
                </c:pt>
                <c:pt idx="296">
                  <c:v>29.6</c:v>
                </c:pt>
                <c:pt idx="297">
                  <c:v>29.7</c:v>
                </c:pt>
                <c:pt idx="298">
                  <c:v>29.8</c:v>
                </c:pt>
                <c:pt idx="299">
                  <c:v>29.9</c:v>
                </c:pt>
                <c:pt idx="300">
                  <c:v>30</c:v>
                </c:pt>
                <c:pt idx="301">
                  <c:v>30.1</c:v>
                </c:pt>
                <c:pt idx="302">
                  <c:v>30.2</c:v>
                </c:pt>
                <c:pt idx="303">
                  <c:v>30.3</c:v>
                </c:pt>
                <c:pt idx="304">
                  <c:v>30.4</c:v>
                </c:pt>
                <c:pt idx="305">
                  <c:v>30.5</c:v>
                </c:pt>
                <c:pt idx="306">
                  <c:v>30.6</c:v>
                </c:pt>
                <c:pt idx="307">
                  <c:v>30.7</c:v>
                </c:pt>
                <c:pt idx="308">
                  <c:v>30.8</c:v>
                </c:pt>
                <c:pt idx="309">
                  <c:v>30.9</c:v>
                </c:pt>
                <c:pt idx="310">
                  <c:v>31</c:v>
                </c:pt>
                <c:pt idx="311">
                  <c:v>31.1</c:v>
                </c:pt>
                <c:pt idx="312">
                  <c:v>31.2</c:v>
                </c:pt>
                <c:pt idx="313">
                  <c:v>31.3</c:v>
                </c:pt>
                <c:pt idx="314">
                  <c:v>31.4</c:v>
                </c:pt>
                <c:pt idx="315">
                  <c:v>31.5</c:v>
                </c:pt>
                <c:pt idx="316">
                  <c:v>31.6</c:v>
                </c:pt>
                <c:pt idx="317">
                  <c:v>31.7</c:v>
                </c:pt>
                <c:pt idx="318">
                  <c:v>31.8</c:v>
                </c:pt>
                <c:pt idx="319">
                  <c:v>31.9</c:v>
                </c:pt>
                <c:pt idx="320">
                  <c:v>32</c:v>
                </c:pt>
                <c:pt idx="321">
                  <c:v>32.1</c:v>
                </c:pt>
                <c:pt idx="322">
                  <c:v>32.200000000000003</c:v>
                </c:pt>
                <c:pt idx="323">
                  <c:v>32.299999999999997</c:v>
                </c:pt>
                <c:pt idx="324">
                  <c:v>32.4</c:v>
                </c:pt>
                <c:pt idx="325">
                  <c:v>32.5</c:v>
                </c:pt>
                <c:pt idx="326">
                  <c:v>32.6</c:v>
                </c:pt>
                <c:pt idx="327">
                  <c:v>32.700000000000003</c:v>
                </c:pt>
                <c:pt idx="328">
                  <c:v>32.799999999999997</c:v>
                </c:pt>
                <c:pt idx="329">
                  <c:v>32.9</c:v>
                </c:pt>
                <c:pt idx="330">
                  <c:v>33</c:v>
                </c:pt>
                <c:pt idx="331">
                  <c:v>33.1</c:v>
                </c:pt>
                <c:pt idx="332">
                  <c:v>33.200000000000003</c:v>
                </c:pt>
                <c:pt idx="333">
                  <c:v>33.299999999999997</c:v>
                </c:pt>
                <c:pt idx="334">
                  <c:v>33.4</c:v>
                </c:pt>
                <c:pt idx="335">
                  <c:v>33.5</c:v>
                </c:pt>
                <c:pt idx="336">
                  <c:v>33.6</c:v>
                </c:pt>
                <c:pt idx="337">
                  <c:v>33.700000000000003</c:v>
                </c:pt>
                <c:pt idx="338">
                  <c:v>33.799999999999997</c:v>
                </c:pt>
                <c:pt idx="339">
                  <c:v>33.9</c:v>
                </c:pt>
                <c:pt idx="340">
                  <c:v>34</c:v>
                </c:pt>
                <c:pt idx="341">
                  <c:v>34.1</c:v>
                </c:pt>
                <c:pt idx="342">
                  <c:v>34.200000000000003</c:v>
                </c:pt>
                <c:pt idx="343">
                  <c:v>34.299999999999997</c:v>
                </c:pt>
                <c:pt idx="344">
                  <c:v>34.4</c:v>
                </c:pt>
                <c:pt idx="345">
                  <c:v>34.5</c:v>
                </c:pt>
                <c:pt idx="346">
                  <c:v>34.6</c:v>
                </c:pt>
                <c:pt idx="347">
                  <c:v>34.700000000000003</c:v>
                </c:pt>
                <c:pt idx="348">
                  <c:v>34.799999999999997</c:v>
                </c:pt>
                <c:pt idx="349">
                  <c:v>34.9</c:v>
                </c:pt>
                <c:pt idx="350">
                  <c:v>35</c:v>
                </c:pt>
                <c:pt idx="351">
                  <c:v>35.1</c:v>
                </c:pt>
                <c:pt idx="352">
                  <c:v>35.200000000000003</c:v>
                </c:pt>
                <c:pt idx="353">
                  <c:v>35.299999999999997</c:v>
                </c:pt>
                <c:pt idx="354">
                  <c:v>35.4</c:v>
                </c:pt>
                <c:pt idx="355">
                  <c:v>35.5</c:v>
                </c:pt>
                <c:pt idx="356">
                  <c:v>35.6</c:v>
                </c:pt>
                <c:pt idx="357">
                  <c:v>35.700000000000003</c:v>
                </c:pt>
                <c:pt idx="358">
                  <c:v>35.799999999999997</c:v>
                </c:pt>
                <c:pt idx="359">
                  <c:v>35.9</c:v>
                </c:pt>
                <c:pt idx="360">
                  <c:v>36</c:v>
                </c:pt>
              </c:numCache>
            </c:numRef>
          </c:cat>
          <c:val>
            <c:numRef>
              <c:f>Table!$U$2:$U$362</c:f>
              <c:numCache>
                <c:formatCode>General</c:formatCode>
                <c:ptCount val="361"/>
                <c:pt idx="0">
                  <c:v>49.988884079000002</c:v>
                </c:pt>
                <c:pt idx="1">
                  <c:v>50.530302323400001</c:v>
                </c:pt>
                <c:pt idx="2">
                  <c:v>51.042085983939998</c:v>
                </c:pt>
                <c:pt idx="3">
                  <c:v>51.528258120639997</c:v>
                </c:pt>
                <c:pt idx="4">
                  <c:v>51.992125071583999</c:v>
                </c:pt>
                <c:pt idx="5">
                  <c:v>52.695975300999997</c:v>
                </c:pt>
                <c:pt idx="6">
                  <c:v>53.089220626100001</c:v>
                </c:pt>
                <c:pt idx="7">
                  <c:v>53.472946667439999</c:v>
                </c:pt>
                <c:pt idx="8">
                  <c:v>53.84759287536</c:v>
                </c:pt>
                <c:pt idx="9">
                  <c:v>54.213573184669499</c:v>
                </c:pt>
                <c:pt idx="10">
                  <c:v>54.571277690949771</c:v>
                </c:pt>
                <c:pt idx="11">
                  <c:v>54.921074207808275</c:v>
                </c:pt>
                <c:pt idx="12">
                  <c:v>55.263309714005864</c:v>
                </c:pt>
                <c:pt idx="13">
                  <c:v>55.598311698682238</c:v>
                </c:pt>
                <c:pt idx="14">
                  <c:v>55.926389412265678</c:v>
                </c:pt>
                <c:pt idx="15">
                  <c:v>56.628428552000003</c:v>
                </c:pt>
                <c:pt idx="16">
                  <c:v>56.926481039500004</c:v>
                </c:pt>
                <c:pt idx="17">
                  <c:v>57.219408746640006</c:v>
                </c:pt>
                <c:pt idx="18">
                  <c:v>57.507395968455008</c:v>
                </c:pt>
                <c:pt idx="19">
                  <c:v>57.79061824747221</c:v>
                </c:pt>
                <c:pt idx="20">
                  <c:v>58.069242859534782</c:v>
                </c:pt>
                <c:pt idx="21">
                  <c:v>58.34342926978416</c:v>
                </c:pt>
                <c:pt idx="22">
                  <c:v>58.613329560769586</c:v>
                </c:pt>
                <c:pt idx="23">
                  <c:v>58.879088834516622</c:v>
                </c:pt>
                <c:pt idx="24">
                  <c:v>59.140845590259353</c:v>
                </c:pt>
                <c:pt idx="25">
                  <c:v>59.608953427000003</c:v>
                </c:pt>
                <c:pt idx="26">
                  <c:v>59.855758110900005</c:v>
                </c:pt>
                <c:pt idx="27">
                  <c:v>60.099280964790005</c:v>
                </c:pt>
                <c:pt idx="28">
                  <c:v>60.339618758627005</c:v>
                </c:pt>
                <c:pt idx="29">
                  <c:v>60.576864368097901</c:v>
                </c:pt>
                <c:pt idx="30">
                  <c:v>60.811106962028553</c:v>
                </c:pt>
                <c:pt idx="31">
                  <c:v>61.042432179638425</c:v>
                </c:pt>
                <c:pt idx="32">
                  <c:v>61.27092229823996</c:v>
                </c:pt>
                <c:pt idx="33">
                  <c:v>61.496656391943922</c:v>
                </c:pt>
                <c:pt idx="34">
                  <c:v>61.719710481896932</c:v>
                </c:pt>
                <c:pt idx="35">
                  <c:v>62.077000265999999</c:v>
                </c:pt>
                <c:pt idx="36">
                  <c:v>62.290986649799997</c:v>
                </c:pt>
                <c:pt idx="37">
                  <c:v>62.502658903159997</c:v>
                </c:pt>
                <c:pt idx="38">
                  <c:v>62.712074853335999</c:v>
                </c:pt>
                <c:pt idx="39">
                  <c:v>62.919290307404395</c:v>
                </c:pt>
                <c:pt idx="40">
                  <c:v>63.124359138127268</c:v>
                </c:pt>
                <c:pt idx="41">
                  <c:v>63.32733336565375</c:v>
                </c:pt>
                <c:pt idx="42">
                  <c:v>63.528263235279582</c:v>
                </c:pt>
                <c:pt idx="43">
                  <c:v>63.727197291474035</c:v>
                </c:pt>
                <c:pt idx="44">
                  <c:v>63.924182448371774</c:v>
                </c:pt>
                <c:pt idx="45">
                  <c:v>64.216864103999995</c:v>
                </c:pt>
                <c:pt idx="46">
                  <c:v>64.407709183400002</c:v>
                </c:pt>
                <c:pt idx="47">
                  <c:v>64.59681840492</c:v>
                </c:pt>
                <c:pt idx="48">
                  <c:v>64.784229394020002</c:v>
                </c:pt>
                <c:pt idx="49">
                  <c:v>64.969978614633106</c:v>
                </c:pt>
                <c:pt idx="50">
                  <c:v>65.154101413392112</c:v>
                </c:pt>
                <c:pt idx="51">
                  <c:v>65.336632061912042</c:v>
                </c:pt>
                <c:pt idx="52">
                  <c:v>65.517603797224126</c:v>
                </c:pt>
                <c:pt idx="53">
                  <c:v>65.697048860451403</c:v>
                </c:pt>
                <c:pt idx="54">
                  <c:v>65.874998533811436</c:v>
                </c:pt>
                <c:pt idx="55">
                  <c:v>66.125314897999999</c:v>
                </c:pt>
                <c:pt idx="56">
                  <c:v>66.298801398600006</c:v>
                </c:pt>
                <c:pt idx="57">
                  <c:v>66.470928295920004</c:v>
                </c:pt>
                <c:pt idx="58">
                  <c:v>66.641721600151001</c:v>
                </c:pt>
                <c:pt idx="59">
                  <c:v>66.811206602223109</c:v>
                </c:pt>
                <c:pt idx="60">
                  <c:v>66.979407898591404</c:v>
                </c:pt>
                <c:pt idx="61">
                  <c:v>67.146349415032844</c:v>
                </c:pt>
                <c:pt idx="62">
                  <c:v>67.312054429496953</c:v>
                </c:pt>
                <c:pt idx="63">
                  <c:v>67.476545594051771</c:v>
                </c:pt>
                <c:pt idx="64">
                  <c:v>67.639844955964222</c:v>
                </c:pt>
                <c:pt idx="65">
                  <c:v>67.860179904000006</c:v>
                </c:pt>
                <c:pt idx="66">
                  <c:v>68.020070371800003</c:v>
                </c:pt>
                <c:pt idx="67">
                  <c:v>68.178861338230007</c:v>
                </c:pt>
                <c:pt idx="68">
                  <c:v>68.336571620872007</c:v>
                </c:pt>
                <c:pt idx="69">
                  <c:v>68.493219565906102</c:v>
                </c:pt>
                <c:pt idx="70">
                  <c:v>68.64882306300575</c:v>
                </c:pt>
                <c:pt idx="71">
                  <c:v>68.803399559673935</c:v>
                </c:pt>
                <c:pt idx="72">
                  <c:v>68.956966075045102</c:v>
                </c:pt>
                <c:pt idx="73">
                  <c:v>69.109539213176276</c:v>
                </c:pt>
                <c:pt idx="74">
                  <c:v>69.261135175849432</c:v>
                </c:pt>
                <c:pt idx="75">
                  <c:v>69.459084582000003</c:v>
                </c:pt>
                <c:pt idx="76">
                  <c:v>69.607980036100003</c:v>
                </c:pt>
                <c:pt idx="77">
                  <c:v>69.75596416465001</c:v>
                </c:pt>
                <c:pt idx="78">
                  <c:v>69.903051071213014</c:v>
                </c:pt>
                <c:pt idx="79">
                  <c:v>70.049254536902609</c:v>
                </c:pt>
                <c:pt idx="80">
                  <c:v>70.194588029687623</c:v>
                </c:pt>
                <c:pt idx="81">
                  <c:v>70.339064713385667</c:v>
                </c:pt>
                <c:pt idx="82">
                  <c:v>70.482697456356803</c:v>
                </c:pt>
                <c:pt idx="83">
                  <c:v>70.625498839907877</c:v>
                </c:pt>
                <c:pt idx="84">
                  <c:v>70.767481166417937</c:v>
                </c:pt>
                <c:pt idx="85">
                  <c:v>70.948039123000001</c:v>
                </c:pt>
                <c:pt idx="86">
                  <c:v>71.087821321600003</c:v>
                </c:pt>
                <c:pt idx="87">
                  <c:v>71.226833230280008</c:v>
                </c:pt>
                <c:pt idx="88">
                  <c:v>71.365085728109008</c:v>
                </c:pt>
                <c:pt idx="89">
                  <c:v>71.502589464752702</c:v>
                </c:pt>
                <c:pt idx="90">
                  <c:v>71.639354866668029</c:v>
                </c:pt>
                <c:pt idx="91">
                  <c:v>71.775392143097008</c:v>
                </c:pt>
                <c:pt idx="92">
                  <c:v>71.910711291867528</c:v>
                </c:pt>
                <c:pt idx="93">
                  <c:v>72.045322105008438</c:v>
                </c:pt>
                <c:pt idx="94">
                  <c:v>72.179234174185737</c:v>
                </c:pt>
                <c:pt idx="95">
                  <c:v>72.345861108999998</c:v>
                </c:pt>
                <c:pt idx="96">
                  <c:v>72.477940408400002</c:v>
                </c:pt>
                <c:pt idx="97">
                  <c:v>72.609358208570001</c:v>
                </c:pt>
                <c:pt idx="98">
                  <c:v>72.740123094546007</c:v>
                </c:pt>
                <c:pt idx="99">
                  <c:v>72.870243483906009</c:v>
                </c:pt>
                <c:pt idx="100">
                  <c:v>72.999727630957793</c:v>
                </c:pt>
                <c:pt idx="101">
                  <c:v>73.128583630802282</c:v>
                </c:pt>
                <c:pt idx="102">
                  <c:v>73.256819423276681</c:v>
                </c:pt>
                <c:pt idx="103">
                  <c:v>73.3844427967814</c:v>
                </c:pt>
                <c:pt idx="104">
                  <c:v>73.5114613919947</c:v>
                </c:pt>
                <c:pt idx="105">
                  <c:v>73.666654102999999</c:v>
                </c:pt>
                <c:pt idx="106">
                  <c:v>73.792118410100002</c:v>
                </c:pt>
                <c:pt idx="107">
                  <c:v>73.917007068330008</c:v>
                </c:pt>
                <c:pt idx="108">
                  <c:v>74.041326988146011</c:v>
                </c:pt>
                <c:pt idx="109">
                  <c:v>74.165084954423804</c:v>
                </c:pt>
                <c:pt idx="110">
                  <c:v>74.288287629402632</c:v>
                </c:pt>
                <c:pt idx="111">
                  <c:v>74.410941555546202</c:v>
                </c:pt>
                <c:pt idx="112">
                  <c:v>74.533053158323867</c:v>
                </c:pt>
                <c:pt idx="113">
                  <c:v>74.654628748914377</c:v>
                </c:pt>
                <c:pt idx="114">
                  <c:v>74.775674526834791</c:v>
                </c:pt>
                <c:pt idx="115">
                  <c:v>74.921297174000003</c:v>
                </c:pt>
                <c:pt idx="116">
                  <c:v>75.041004992400005</c:v>
                </c:pt>
                <c:pt idx="117">
                  <c:v>75.160206266490007</c:v>
                </c:pt>
                <c:pt idx="118">
                  <c:v>75.278906650924</c:v>
                </c:pt>
                <c:pt idx="119">
                  <c:v>75.397111704212094</c:v>
                </c:pt>
                <c:pt idx="120">
                  <c:v>75.514826890838393</c:v>
                </c:pt>
                <c:pt idx="121">
                  <c:v>75.632057583322876</c:v>
                </c:pt>
                <c:pt idx="122">
                  <c:v>75.748809064228993</c:v>
                </c:pt>
                <c:pt idx="123">
                  <c:v>75.865086528118553</c:v>
                </c:pt>
                <c:pt idx="124">
                  <c:v>75.980895083455522</c:v>
                </c:pt>
                <c:pt idx="125">
                  <c:v>76.118375357999994</c:v>
                </c:pt>
                <c:pt idx="126">
                  <c:v>76.233017733299988</c:v>
                </c:pt>
                <c:pt idx="127">
                  <c:v>76.347210110829991</c:v>
                </c:pt>
                <c:pt idx="128">
                  <c:v>76.460957183804993</c:v>
                </c:pt>
                <c:pt idx="129">
                  <c:v>76.574263570475097</c:v>
                </c:pt>
                <c:pt idx="130">
                  <c:v>76.687133815683254</c:v>
                </c:pt>
                <c:pt idx="131">
                  <c:v>76.79957239238405</c:v>
                </c:pt>
                <c:pt idx="132">
                  <c:v>76.911583703124535</c:v>
                </c:pt>
                <c:pt idx="133">
                  <c:v>77.023172081488312</c:v>
                </c:pt>
                <c:pt idx="134">
                  <c:v>77.134341793503921</c:v>
                </c:pt>
                <c:pt idx="135">
                  <c:v>77.264799111000002</c:v>
                </c:pt>
                <c:pt idx="136">
                  <c:v>77.374941508600003</c:v>
                </c:pt>
                <c:pt idx="137">
                  <c:v>77.484680840579998</c:v>
                </c:pt>
                <c:pt idx="138">
                  <c:v>77.594021050506001</c:v>
                </c:pt>
                <c:pt idx="139">
                  <c:v>77.702966022556694</c:v>
                </c:pt>
                <c:pt idx="140">
                  <c:v>77.811519582691176</c:v>
                </c:pt>
                <c:pt idx="141">
                  <c:v>77.919685499788827</c:v>
                </c:pt>
                <c:pt idx="142">
                  <c:v>78.027467486762333</c:v>
                </c:pt>
                <c:pt idx="143">
                  <c:v>78.134869201644335</c:v>
                </c:pt>
                <c:pt idx="144">
                  <c:v>78.241894248648677</c:v>
                </c:pt>
                <c:pt idx="145">
                  <c:v>78.366223086999995</c:v>
                </c:pt>
                <c:pt idx="146">
                  <c:v>78.472334828399994</c:v>
                </c:pt>
                <c:pt idx="147">
                  <c:v>78.578082939839987</c:v>
                </c:pt>
                <c:pt idx="148">
                  <c:v>78.683470771012992</c:v>
                </c:pt>
                <c:pt idx="149">
                  <c:v>78.788501623901496</c:v>
                </c:pt>
                <c:pt idx="150">
                  <c:v>78.89317875366774</c:v>
                </c:pt>
                <c:pt idx="151">
                  <c:v>78.997505369523864</c:v>
                </c:pt>
                <c:pt idx="152">
                  <c:v>79.101484635582409</c:v>
                </c:pt>
                <c:pt idx="153">
                  <c:v>79.205119671687783</c:v>
                </c:pt>
                <c:pt idx="154">
                  <c:v>79.308413554229219</c:v>
                </c:pt>
                <c:pt idx="155">
                  <c:v>79.427340501000003</c:v>
                </c:pt>
                <c:pt idx="156">
                  <c:v>79.529815942799999</c:v>
                </c:pt>
                <c:pt idx="157">
                  <c:v>79.631961251570004</c:v>
                </c:pt>
                <c:pt idx="158">
                  <c:v>79.733779299898004</c:v>
                </c:pt>
                <c:pt idx="159">
                  <c:v>79.835272921563998</c:v>
                </c:pt>
                <c:pt idx="160">
                  <c:v>79.936444912229035</c:v>
                </c:pt>
                <c:pt idx="161">
                  <c:v>80.037298030109326</c:v>
                </c:pt>
                <c:pt idx="162">
                  <c:v>80.137834996636187</c:v>
                </c:pt>
                <c:pt idx="163">
                  <c:v>80.238058497102088</c:v>
                </c:pt>
                <c:pt idx="164">
                  <c:v>80.337971181293213</c:v>
                </c:pt>
                <c:pt idx="165">
                  <c:v>80.452094919000004</c:v>
                </c:pt>
                <c:pt idx="166">
                  <c:v>80.551269030500009</c:v>
                </c:pt>
                <c:pt idx="167">
                  <c:v>80.65014173485001</c:v>
                </c:pt>
                <c:pt idx="168">
                  <c:v>80.748715516558008</c:v>
                </c:pt>
                <c:pt idx="169">
                  <c:v>80.846992828214312</c:v>
                </c:pt>
                <c:pt idx="170">
                  <c:v>80.944976091031876</c:v>
                </c:pt>
                <c:pt idx="171">
                  <c:v>81.042667695377872</c:v>
                </c:pt>
                <c:pt idx="172">
                  <c:v>81.140070001295229</c:v>
                </c:pt>
                <c:pt idx="173">
                  <c:v>81.237185339013394</c:v>
                </c:pt>
                <c:pt idx="174">
                  <c:v>81.334016009433469</c:v>
                </c:pt>
                <c:pt idx="175">
                  <c:v>81.443836034</c:v>
                </c:pt>
                <c:pt idx="176">
                  <c:v>81.539996074000001</c:v>
                </c:pt>
                <c:pt idx="177">
                  <c:v>81.635879551930003</c:v>
                </c:pt>
                <c:pt idx="178">
                  <c:v>81.731488633121003</c:v>
                </c:pt>
                <c:pt idx="179">
                  <c:v>81.826825456389898</c:v>
                </c:pt>
                <c:pt idx="180">
                  <c:v>81.921892134491841</c:v>
                </c:pt>
                <c:pt idx="181">
                  <c:v>82.016690754551405</c:v>
                </c:pt>
                <c:pt idx="182">
                  <c:v>82.111223378476879</c:v>
                </c:pt>
                <c:pt idx="183">
                  <c:v>82.205492043214207</c:v>
                </c:pt>
                <c:pt idx="184">
                  <c:v>82.299498760648888</c:v>
                </c:pt>
                <c:pt idx="185">
                  <c:v>82.405436433999995</c:v>
                </c:pt>
                <c:pt idx="186">
                  <c:v>82.498830853299992</c:v>
                </c:pt>
                <c:pt idx="187">
                  <c:v>82.591970363839991</c:v>
                </c:pt>
                <c:pt idx="188">
                  <c:v>82.684856865809991</c:v>
                </c:pt>
                <c:pt idx="189">
                  <c:v>82.777492237409291</c:v>
                </c:pt>
                <c:pt idx="190">
                  <c:v>82.869878335087421</c:v>
                </c:pt>
                <c:pt idx="191">
                  <c:v>82.962016993806202</c:v>
                </c:pt>
                <c:pt idx="192">
                  <c:v>83.053910025850115</c:v>
                </c:pt>
                <c:pt idx="193">
                  <c:v>83.145559217561001</c:v>
                </c:pt>
                <c:pt idx="194">
                  <c:v>83.236966323933729</c:v>
                </c:pt>
                <c:pt idx="195">
                  <c:v>83.339380626999997</c:v>
                </c:pt>
                <c:pt idx="196">
                  <c:v>83.430225958699992</c:v>
                </c:pt>
                <c:pt idx="197">
                  <c:v>83.520835383539989</c:v>
                </c:pt>
                <c:pt idx="198">
                  <c:v>83.611210581802993</c:v>
                </c:pt>
                <c:pt idx="199">
                  <c:v>83.70135321419059</c:v>
                </c:pt>
                <c:pt idx="200">
                  <c:v>83.791264922275261</c:v>
                </c:pt>
                <c:pt idx="201">
                  <c:v>83.880947314245375</c:v>
                </c:pt>
                <c:pt idx="202">
                  <c:v>83.970401942958958</c:v>
                </c:pt>
                <c:pt idx="203">
                  <c:v>84.059630281288349</c:v>
                </c:pt>
                <c:pt idx="204">
                  <c:v>84.148633698166421</c:v>
                </c:pt>
                <c:pt idx="205">
                  <c:v>84.247833944000007</c:v>
                </c:pt>
                <c:pt idx="206">
                  <c:v>84.336320207100002</c:v>
                </c:pt>
                <c:pt idx="207">
                  <c:v>84.424587366170002</c:v>
                </c:pt>
                <c:pt idx="208">
                  <c:v>84.512636905679003</c:v>
                </c:pt>
                <c:pt idx="209">
                  <c:v>84.600470295037297</c:v>
                </c:pt>
                <c:pt idx="210">
                  <c:v>84.688088841976423</c:v>
                </c:pt>
                <c:pt idx="211">
                  <c:v>84.7754936013812</c:v>
                </c:pt>
                <c:pt idx="212">
                  <c:v>84.862685326252858</c:v>
                </c:pt>
                <c:pt idx="213">
                  <c:v>84.949664450069022</c:v>
                </c:pt>
                <c:pt idx="214">
                  <c:v>85.036431091950277</c:v>
                </c:pt>
                <c:pt idx="215">
                  <c:v>85.132696574999997</c:v>
                </c:pt>
                <c:pt idx="216">
                  <c:v>85.218991797800001</c:v>
                </c:pt>
                <c:pt idx="217">
                  <c:v>85.305082761259996</c:v>
                </c:pt>
                <c:pt idx="218">
                  <c:v>85.390970799261993</c:v>
                </c:pt>
                <c:pt idx="219">
                  <c:v>85.476655764428585</c:v>
                </c:pt>
                <c:pt idx="220">
                  <c:v>85.562136436024133</c:v>
                </c:pt>
                <c:pt idx="221">
                  <c:v>85.647410850097771</c:v>
                </c:pt>
                <c:pt idx="222">
                  <c:v>85.732476564414455</c:v>
                </c:pt>
                <c:pt idx="223">
                  <c:v>85.817330868881626</c:v>
                </c:pt>
                <c:pt idx="224">
                  <c:v>85.901970950593793</c:v>
                </c:pt>
                <c:pt idx="225">
                  <c:v>85.995648802999995</c:v>
                </c:pt>
                <c:pt idx="226">
                  <c:v>86.079901432399993</c:v>
                </c:pt>
                <c:pt idx="227">
                  <c:v>86.163963141279993</c:v>
                </c:pt>
                <c:pt idx="228">
                  <c:v>86.247820450927989</c:v>
                </c:pt>
                <c:pt idx="229">
                  <c:v>86.331462480383991</c:v>
                </c:pt>
                <c:pt idx="230">
                  <c:v>86.414880576760439</c:v>
                </c:pt>
                <c:pt idx="231">
                  <c:v>86.498067993264598</c:v>
                </c:pt>
                <c:pt idx="232">
                  <c:v>86.581019609086127</c:v>
                </c:pt>
                <c:pt idx="233">
                  <c:v>86.663731686003345</c:v>
                </c:pt>
                <c:pt idx="234">
                  <c:v>86.746201657172008</c:v>
                </c:pt>
                <c:pt idx="235">
                  <c:v>86.838175097000004</c:v>
                </c:pt>
                <c:pt idx="236">
                  <c:v>86.920518521200009</c:v>
                </c:pt>
                <c:pt idx="237">
                  <c:v>87.002536237760012</c:v>
                </c:pt>
                <c:pt idx="238">
                  <c:v>87.084240745488017</c:v>
                </c:pt>
                <c:pt idx="239">
                  <c:v>87.165643444148515</c:v>
                </c:pt>
                <c:pt idx="240">
                  <c:v>87.24675474180205</c:v>
                </c:pt>
                <c:pt idx="241">
                  <c:v>87.327584151479925</c:v>
                </c:pt>
                <c:pt idx="242">
                  <c:v>87.408140378258338</c:v>
                </c:pt>
                <c:pt idx="243">
                  <c:v>87.488431397690022</c:v>
                </c:pt>
                <c:pt idx="244">
                  <c:v>87.568464526455642</c:v>
                </c:pt>
                <c:pt idx="245">
                  <c:v>87.661609338999995</c:v>
                </c:pt>
                <c:pt idx="246">
                  <c:v>87.740695686799995</c:v>
                </c:pt>
                <c:pt idx="247">
                  <c:v>87.819581315039997</c:v>
                </c:pt>
                <c:pt idx="248">
                  <c:v>87.898267732092989</c:v>
                </c:pt>
                <c:pt idx="249">
                  <c:v>87.976756420683884</c:v>
                </c:pt>
                <c:pt idx="250">
                  <c:v>88.05504883858076</c:v>
                </c:pt>
                <c:pt idx="251">
                  <c:v>88.133146419264023</c:v>
                </c:pt>
                <c:pt idx="252">
                  <c:v>88.211050572575147</c:v>
                </c:pt>
                <c:pt idx="253">
                  <c:v>88.288762685346185</c:v>
                </c:pt>
                <c:pt idx="254">
                  <c:v>88.366284122011535</c:v>
                </c:pt>
                <c:pt idx="255">
                  <c:v>88.452472817</c:v>
                </c:pt>
                <c:pt idx="256">
                  <c:v>88.5295519692</c:v>
                </c:pt>
                <c:pt idx="257">
                  <c:v>88.606445485569992</c:v>
                </c:pt>
                <c:pt idx="258">
                  <c:v>88.683154618001993</c:v>
                </c:pt>
                <c:pt idx="259">
                  <c:v>88.759680599652597</c:v>
                </c:pt>
                <c:pt idx="260">
                  <c:v>88.836024645413417</c:v>
                </c:pt>
                <c:pt idx="261">
                  <c:v>88.912187952375206</c:v>
                </c:pt>
                <c:pt idx="262">
                  <c:v>88.988171700285505</c:v>
                </c:pt>
                <c:pt idx="263">
                  <c:v>89.063977051999757</c:v>
                </c:pt>
                <c:pt idx="264">
                  <c:v>89.1396051539258</c:v>
                </c:pt>
                <c:pt idx="265">
                  <c:v>89.223264338999996</c:v>
                </c:pt>
                <c:pt idx="266">
                  <c:v>89.298487132899993</c:v>
                </c:pt>
                <c:pt idx="267">
                  <c:v>89.373536809889998</c:v>
                </c:pt>
                <c:pt idx="268">
                  <c:v>89.448414434507995</c:v>
                </c:pt>
                <c:pt idx="269">
                  <c:v>89.523121057260795</c:v>
                </c:pt>
                <c:pt idx="270">
                  <c:v>89.597657715031289</c:v>
                </c:pt>
                <c:pt idx="271">
                  <c:v>89.672025431478133</c:v>
                </c:pt>
                <c:pt idx="272">
                  <c:v>89.746225217427963</c:v>
                </c:pt>
                <c:pt idx="273">
                  <c:v>89.820258071260156</c:v>
                </c:pt>
                <c:pt idx="274">
                  <c:v>89.894124979284385</c:v>
                </c:pt>
                <c:pt idx="275">
                  <c:v>89.975492278000004</c:v>
                </c:pt>
                <c:pt idx="276">
                  <c:v>90.048983902800003</c:v>
                </c:pt>
                <c:pt idx="277">
                  <c:v>90.122313056069999</c:v>
                </c:pt>
                <c:pt idx="278">
                  <c:v>90.195480662036005</c:v>
                </c:pt>
                <c:pt idx="279">
                  <c:v>90.268487634965709</c:v>
                </c:pt>
                <c:pt idx="280">
                  <c:v>90.341334879499755</c:v>
                </c:pt>
                <c:pt idx="281">
                  <c:v>90.414023290976417</c:v>
                </c:pt>
                <c:pt idx="282">
                  <c:v>90.486553755749938</c:v>
                </c:pt>
                <c:pt idx="283">
                  <c:v>90.558927151502431</c:v>
                </c:pt>
                <c:pt idx="284">
                  <c:v>90.631144347560635</c:v>
                </c:pt>
                <c:pt idx="285">
                  <c:v>90.710408525999995</c:v>
                </c:pt>
                <c:pt idx="286">
                  <c:v>90.782275435499997</c:v>
                </c:pt>
                <c:pt idx="287">
                  <c:v>90.853989115730002</c:v>
                </c:pt>
                <c:pt idx="288">
                  <c:v>90.925550391333005</c:v>
                </c:pt>
                <c:pt idx="289">
                  <c:v>90.99696008030611</c:v>
                </c:pt>
                <c:pt idx="290">
                  <c:v>91.068218994266445</c:v>
                </c:pt>
                <c:pt idx="291">
                  <c:v>91.139327938711602</c:v>
                </c:pt>
                <c:pt idx="292">
                  <c:v>91.210287713274852</c:v>
                </c:pt>
                <c:pt idx="293">
                  <c:v>91.281099112084462</c:v>
                </c:pt>
                <c:pt idx="294">
                  <c:v>91.351762924379301</c:v>
                </c:pt>
                <c:pt idx="295">
                  <c:v>91.429077621000005</c:v>
                </c:pt>
                <c:pt idx="296">
                  <c:v>91.499412237800001</c:v>
                </c:pt>
                <c:pt idx="297">
                  <c:v>91.56960187176</c:v>
                </c:pt>
                <c:pt idx="298">
                  <c:v>91.639647281064001</c:v>
                </c:pt>
                <c:pt idx="299">
                  <c:v>91.709549219909405</c:v>
                </c:pt>
                <c:pt idx="300">
                  <c:v>91.779308438718004</c:v>
                </c:pt>
                <c:pt idx="301">
                  <c:v>91.848925684344152</c:v>
                </c:pt>
                <c:pt idx="302">
                  <c:v>91.918401701370996</c:v>
                </c:pt>
                <c:pt idx="303">
                  <c:v>91.987737235032824</c:v>
                </c:pt>
                <c:pt idx="304">
                  <c:v>92.05693303591606</c:v>
                </c:pt>
                <c:pt idx="305">
                  <c:v>92.132423789000001</c:v>
                </c:pt>
                <c:pt idx="306">
                  <c:v>92.201308577399999</c:v>
                </c:pt>
                <c:pt idx="307">
                  <c:v>92.270055964799994</c:v>
                </c:pt>
                <c:pt idx="308">
                  <c:v>92.338666669517991</c:v>
                </c:pt>
                <c:pt idx="309">
                  <c:v>92.407141407995397</c:v>
                </c:pt>
                <c:pt idx="310">
                  <c:v>92.47548089497954</c:v>
                </c:pt>
                <c:pt idx="311">
                  <c:v>92.543685854612647</c:v>
                </c:pt>
                <c:pt idx="312">
                  <c:v>92.611757037989349</c:v>
                </c:pt>
                <c:pt idx="313">
                  <c:v>92.67969524386514</c:v>
                </c:pt>
                <c:pt idx="314">
                  <c:v>92.747501340092853</c:v>
                </c:pt>
                <c:pt idx="315">
                  <c:v>92.821271672999998</c:v>
                </c:pt>
                <c:pt idx="316">
                  <c:v>92.888782451400004</c:v>
                </c:pt>
                <c:pt idx="317">
                  <c:v>92.95616301198001</c:v>
                </c:pt>
                <c:pt idx="318">
                  <c:v>93.023414054292004</c:v>
                </c:pt>
                <c:pt idx="319">
                  <c:v>93.090536277836804</c:v>
                </c:pt>
                <c:pt idx="320">
                  <c:v>93.157530491310624</c:v>
                </c:pt>
                <c:pt idx="321">
                  <c:v>93.224397688379725</c:v>
                </c:pt>
                <c:pt idx="322">
                  <c:v>93.291139096747258</c:v>
                </c:pt>
                <c:pt idx="323">
                  <c:v>93.357756206142327</c:v>
                </c:pt>
                <c:pt idx="324">
                  <c:v>93.424250779897463</c:v>
                </c:pt>
                <c:pt idx="325">
                  <c:v>93.496379457000003</c:v>
                </c:pt>
                <c:pt idx="326">
                  <c:v>93.562588057200003</c:v>
                </c:pt>
                <c:pt idx="327">
                  <c:v>93.628673435099998</c:v>
                </c:pt>
                <c:pt idx="328">
                  <c:v>93.694636289740004</c:v>
                </c:pt>
                <c:pt idx="329">
                  <c:v>93.760478412574997</c:v>
                </c:pt>
                <c:pt idx="330">
                  <c:v>93.826202462001604</c:v>
                </c:pt>
                <c:pt idx="331">
                  <c:v>93.891811772055135</c:v>
                </c:pt>
                <c:pt idx="332">
                  <c:v>93.957310190697939</c:v>
                </c:pt>
                <c:pt idx="333">
                  <c:v>94.022701943693633</c:v>
                </c:pt>
                <c:pt idx="334">
                  <c:v>94.087991520567215</c:v>
                </c:pt>
                <c:pt idx="335">
                  <c:v>94.158465458999999</c:v>
                </c:pt>
                <c:pt idx="336">
                  <c:v>94.223441836199996</c:v>
                </c:pt>
                <c:pt idx="337">
                  <c:v>94.288301981499998</c:v>
                </c:pt>
                <c:pt idx="338">
                  <c:v>94.353057518089997</c:v>
                </c:pt>
                <c:pt idx="339">
                  <c:v>94.417718906841003</c:v>
                </c:pt>
                <c:pt idx="340">
                  <c:v>94.482295562536905</c:v>
                </c:pt>
                <c:pt idx="341">
                  <c:v>94.546795958483216</c:v>
                </c:pt>
                <c:pt idx="342">
                  <c:v>94.611227720654895</c:v>
                </c:pt>
                <c:pt idx="343">
                  <c:v>94.675597712429408</c:v>
                </c:pt>
                <c:pt idx="344">
                  <c:v>94.739912110846461</c:v>
                </c:pt>
                <c:pt idx="345">
                  <c:v>94.808229230999999</c:v>
                </c:pt>
                <c:pt idx="346">
                  <c:v>94.872043289199993</c:v>
                </c:pt>
                <c:pt idx="347">
                  <c:v>94.935857347399988</c:v>
                </c:pt>
                <c:pt idx="348">
                  <c:v>94.999671405599983</c:v>
                </c:pt>
                <c:pt idx="349">
                  <c:v>95.063485463799978</c:v>
                </c:pt>
                <c:pt idx="350">
                  <c:v>95.127299521999973</c:v>
                </c:pt>
                <c:pt idx="351">
                  <c:v>95.191113580199968</c:v>
                </c:pt>
                <c:pt idx="352">
                  <c:v>95.254927638399963</c:v>
                </c:pt>
                <c:pt idx="353">
                  <c:v>95.318741696599957</c:v>
                </c:pt>
                <c:pt idx="354">
                  <c:v>95.382555754799952</c:v>
                </c:pt>
                <c:pt idx="355">
                  <c:v>95.446369813000004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AE1-A34B-8CDD-A25DDF4F9CA7}"/>
            </c:ext>
          </c:extLst>
        </c:ser>
        <c:ser>
          <c:idx val="6"/>
          <c:order val="5"/>
          <c:tx>
            <c:v>Percentil 75</c:v>
          </c:tx>
          <c:spPr>
            <a:ln w="28575" cmpd="sng">
              <a:solidFill>
                <a:srgbClr val="969696">
                  <a:alpha val="100000"/>
                </a:srgbClr>
              </a:solidFill>
            </a:ln>
          </c:spPr>
          <c:marker>
            <c:symbol val="none"/>
          </c:marker>
          <c:cat>
            <c:numRef>
              <c:f>Table!$O$2:$O$362</c:f>
              <c:numCache>
                <c:formatCode>_(* #,##0.0_);_(* \(#,##0.0\);_(* "-"??_);_(@_)</c:formatCode>
                <c:ptCount val="361"/>
                <c:pt idx="0">
                  <c:v>0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1.1000000000000001</c:v>
                </c:pt>
                <c:pt idx="12">
                  <c:v>1.2</c:v>
                </c:pt>
                <c:pt idx="13">
                  <c:v>1.3</c:v>
                </c:pt>
                <c:pt idx="14">
                  <c:v>1.4</c:v>
                </c:pt>
                <c:pt idx="15">
                  <c:v>1.5</c:v>
                </c:pt>
                <c:pt idx="16">
                  <c:v>1.6</c:v>
                </c:pt>
                <c:pt idx="17">
                  <c:v>1.7</c:v>
                </c:pt>
                <c:pt idx="18">
                  <c:v>1.8</c:v>
                </c:pt>
                <c:pt idx="19">
                  <c:v>1.9</c:v>
                </c:pt>
                <c:pt idx="20">
                  <c:v>2</c:v>
                </c:pt>
                <c:pt idx="21">
                  <c:v>2.1</c:v>
                </c:pt>
                <c:pt idx="22">
                  <c:v>2.2000000000000002</c:v>
                </c:pt>
                <c:pt idx="23">
                  <c:v>2.2999999999999998</c:v>
                </c:pt>
                <c:pt idx="24">
                  <c:v>2.4</c:v>
                </c:pt>
                <c:pt idx="25">
                  <c:v>2.5</c:v>
                </c:pt>
                <c:pt idx="26">
                  <c:v>2.6</c:v>
                </c:pt>
                <c:pt idx="27">
                  <c:v>2.7</c:v>
                </c:pt>
                <c:pt idx="28">
                  <c:v>2.8</c:v>
                </c:pt>
                <c:pt idx="29">
                  <c:v>2.9</c:v>
                </c:pt>
                <c:pt idx="30">
                  <c:v>3</c:v>
                </c:pt>
                <c:pt idx="31">
                  <c:v>3.1</c:v>
                </c:pt>
                <c:pt idx="32">
                  <c:v>3.2</c:v>
                </c:pt>
                <c:pt idx="33">
                  <c:v>3.3</c:v>
                </c:pt>
                <c:pt idx="34">
                  <c:v>3.4</c:v>
                </c:pt>
                <c:pt idx="35">
                  <c:v>3.5</c:v>
                </c:pt>
                <c:pt idx="36">
                  <c:v>3.6</c:v>
                </c:pt>
                <c:pt idx="37">
                  <c:v>3.7</c:v>
                </c:pt>
                <c:pt idx="38">
                  <c:v>3.8</c:v>
                </c:pt>
                <c:pt idx="39">
                  <c:v>3.9</c:v>
                </c:pt>
                <c:pt idx="40">
                  <c:v>4</c:v>
                </c:pt>
                <c:pt idx="41">
                  <c:v>4.0999999999999996</c:v>
                </c:pt>
                <c:pt idx="42">
                  <c:v>4.2</c:v>
                </c:pt>
                <c:pt idx="43">
                  <c:v>4.3</c:v>
                </c:pt>
                <c:pt idx="44">
                  <c:v>4.4000000000000004</c:v>
                </c:pt>
                <c:pt idx="45">
                  <c:v>4.5</c:v>
                </c:pt>
                <c:pt idx="46">
                  <c:v>4.5999999999999996</c:v>
                </c:pt>
                <c:pt idx="47">
                  <c:v>4.7</c:v>
                </c:pt>
                <c:pt idx="48">
                  <c:v>4.8</c:v>
                </c:pt>
                <c:pt idx="49">
                  <c:v>4.9000000000000004</c:v>
                </c:pt>
                <c:pt idx="50">
                  <c:v>5</c:v>
                </c:pt>
                <c:pt idx="51">
                  <c:v>5.0999999999999996</c:v>
                </c:pt>
                <c:pt idx="52">
                  <c:v>5.2</c:v>
                </c:pt>
                <c:pt idx="53">
                  <c:v>5.3</c:v>
                </c:pt>
                <c:pt idx="54">
                  <c:v>5.4</c:v>
                </c:pt>
                <c:pt idx="55">
                  <c:v>5.5</c:v>
                </c:pt>
                <c:pt idx="56">
                  <c:v>5.6</c:v>
                </c:pt>
                <c:pt idx="57">
                  <c:v>5.7</c:v>
                </c:pt>
                <c:pt idx="58">
                  <c:v>5.8</c:v>
                </c:pt>
                <c:pt idx="59">
                  <c:v>5.9</c:v>
                </c:pt>
                <c:pt idx="60">
                  <c:v>6</c:v>
                </c:pt>
                <c:pt idx="61">
                  <c:v>6.1</c:v>
                </c:pt>
                <c:pt idx="62">
                  <c:v>6.2</c:v>
                </c:pt>
                <c:pt idx="63">
                  <c:v>6.3</c:v>
                </c:pt>
                <c:pt idx="64">
                  <c:v>6.4</c:v>
                </c:pt>
                <c:pt idx="65">
                  <c:v>6.5</c:v>
                </c:pt>
                <c:pt idx="66">
                  <c:v>6.6</c:v>
                </c:pt>
                <c:pt idx="67">
                  <c:v>6.7</c:v>
                </c:pt>
                <c:pt idx="68">
                  <c:v>6.8</c:v>
                </c:pt>
                <c:pt idx="69">
                  <c:v>6.9</c:v>
                </c:pt>
                <c:pt idx="70">
                  <c:v>7</c:v>
                </c:pt>
                <c:pt idx="71">
                  <c:v>7.1</c:v>
                </c:pt>
                <c:pt idx="72">
                  <c:v>7.2</c:v>
                </c:pt>
                <c:pt idx="73">
                  <c:v>7.3</c:v>
                </c:pt>
                <c:pt idx="74">
                  <c:v>7.4</c:v>
                </c:pt>
                <c:pt idx="75">
                  <c:v>7.5</c:v>
                </c:pt>
                <c:pt idx="76">
                  <c:v>7.6</c:v>
                </c:pt>
                <c:pt idx="77">
                  <c:v>7.7</c:v>
                </c:pt>
                <c:pt idx="78">
                  <c:v>7.8</c:v>
                </c:pt>
                <c:pt idx="79">
                  <c:v>7.9</c:v>
                </c:pt>
                <c:pt idx="80">
                  <c:v>8</c:v>
                </c:pt>
                <c:pt idx="81">
                  <c:v>8.1</c:v>
                </c:pt>
                <c:pt idx="82">
                  <c:v>8.1999999999999993</c:v>
                </c:pt>
                <c:pt idx="83">
                  <c:v>8.3000000000000007</c:v>
                </c:pt>
                <c:pt idx="84">
                  <c:v>8.4</c:v>
                </c:pt>
                <c:pt idx="85">
                  <c:v>8.5</c:v>
                </c:pt>
                <c:pt idx="86">
                  <c:v>8.6</c:v>
                </c:pt>
                <c:pt idx="87">
                  <c:v>8.6999999999999993</c:v>
                </c:pt>
                <c:pt idx="88">
                  <c:v>8.8000000000000007</c:v>
                </c:pt>
                <c:pt idx="89">
                  <c:v>8.9</c:v>
                </c:pt>
                <c:pt idx="90">
                  <c:v>9</c:v>
                </c:pt>
                <c:pt idx="91">
                  <c:v>9.1</c:v>
                </c:pt>
                <c:pt idx="92">
                  <c:v>9.1999999999999993</c:v>
                </c:pt>
                <c:pt idx="93">
                  <c:v>9.3000000000000007</c:v>
                </c:pt>
                <c:pt idx="94">
                  <c:v>9.4</c:v>
                </c:pt>
                <c:pt idx="95">
                  <c:v>9.5</c:v>
                </c:pt>
                <c:pt idx="96">
                  <c:v>9.6</c:v>
                </c:pt>
                <c:pt idx="97">
                  <c:v>9.6999999999999993</c:v>
                </c:pt>
                <c:pt idx="98">
                  <c:v>9.8000000000000007</c:v>
                </c:pt>
                <c:pt idx="99">
                  <c:v>9.9</c:v>
                </c:pt>
                <c:pt idx="100">
                  <c:v>10</c:v>
                </c:pt>
                <c:pt idx="101">
                  <c:v>10.1</c:v>
                </c:pt>
                <c:pt idx="102">
                  <c:v>10.199999999999999</c:v>
                </c:pt>
                <c:pt idx="103">
                  <c:v>10.3</c:v>
                </c:pt>
                <c:pt idx="104">
                  <c:v>10.4</c:v>
                </c:pt>
                <c:pt idx="105">
                  <c:v>10.5</c:v>
                </c:pt>
                <c:pt idx="106">
                  <c:v>10.6</c:v>
                </c:pt>
                <c:pt idx="107">
                  <c:v>10.7</c:v>
                </c:pt>
                <c:pt idx="108">
                  <c:v>10.8</c:v>
                </c:pt>
                <c:pt idx="109">
                  <c:v>10.9</c:v>
                </c:pt>
                <c:pt idx="110">
                  <c:v>11</c:v>
                </c:pt>
                <c:pt idx="111">
                  <c:v>11.1</c:v>
                </c:pt>
                <c:pt idx="112">
                  <c:v>11.2</c:v>
                </c:pt>
                <c:pt idx="113">
                  <c:v>11.3</c:v>
                </c:pt>
                <c:pt idx="114">
                  <c:v>11.4</c:v>
                </c:pt>
                <c:pt idx="115">
                  <c:v>11.5</c:v>
                </c:pt>
                <c:pt idx="116">
                  <c:v>11.6</c:v>
                </c:pt>
                <c:pt idx="117">
                  <c:v>11.7</c:v>
                </c:pt>
                <c:pt idx="118">
                  <c:v>11.8</c:v>
                </c:pt>
                <c:pt idx="119">
                  <c:v>11.9</c:v>
                </c:pt>
                <c:pt idx="120">
                  <c:v>12</c:v>
                </c:pt>
                <c:pt idx="121">
                  <c:v>12.1</c:v>
                </c:pt>
                <c:pt idx="122">
                  <c:v>12.2</c:v>
                </c:pt>
                <c:pt idx="123">
                  <c:v>12.3</c:v>
                </c:pt>
                <c:pt idx="124">
                  <c:v>12.4</c:v>
                </c:pt>
                <c:pt idx="125">
                  <c:v>12.5</c:v>
                </c:pt>
                <c:pt idx="126">
                  <c:v>12.6</c:v>
                </c:pt>
                <c:pt idx="127">
                  <c:v>12.7</c:v>
                </c:pt>
                <c:pt idx="128">
                  <c:v>12.8</c:v>
                </c:pt>
                <c:pt idx="129">
                  <c:v>12.9</c:v>
                </c:pt>
                <c:pt idx="130">
                  <c:v>13</c:v>
                </c:pt>
                <c:pt idx="131">
                  <c:v>13.1</c:v>
                </c:pt>
                <c:pt idx="132">
                  <c:v>13.2</c:v>
                </c:pt>
                <c:pt idx="133">
                  <c:v>13.3</c:v>
                </c:pt>
                <c:pt idx="134">
                  <c:v>13.4</c:v>
                </c:pt>
                <c:pt idx="135">
                  <c:v>13.5</c:v>
                </c:pt>
                <c:pt idx="136">
                  <c:v>13.6</c:v>
                </c:pt>
                <c:pt idx="137">
                  <c:v>13.7</c:v>
                </c:pt>
                <c:pt idx="138">
                  <c:v>13.8</c:v>
                </c:pt>
                <c:pt idx="139">
                  <c:v>13.9</c:v>
                </c:pt>
                <c:pt idx="140">
                  <c:v>14</c:v>
                </c:pt>
                <c:pt idx="141">
                  <c:v>14.1</c:v>
                </c:pt>
                <c:pt idx="142">
                  <c:v>14.2</c:v>
                </c:pt>
                <c:pt idx="143">
                  <c:v>14.3</c:v>
                </c:pt>
                <c:pt idx="144">
                  <c:v>14.4</c:v>
                </c:pt>
                <c:pt idx="145">
                  <c:v>14.5</c:v>
                </c:pt>
                <c:pt idx="146">
                  <c:v>14.6</c:v>
                </c:pt>
                <c:pt idx="147">
                  <c:v>14.7</c:v>
                </c:pt>
                <c:pt idx="148">
                  <c:v>14.8</c:v>
                </c:pt>
                <c:pt idx="149">
                  <c:v>14.9</c:v>
                </c:pt>
                <c:pt idx="150">
                  <c:v>15</c:v>
                </c:pt>
                <c:pt idx="151">
                  <c:v>15.1</c:v>
                </c:pt>
                <c:pt idx="152">
                  <c:v>15.2</c:v>
                </c:pt>
                <c:pt idx="153">
                  <c:v>15.3</c:v>
                </c:pt>
                <c:pt idx="154">
                  <c:v>15.4</c:v>
                </c:pt>
                <c:pt idx="155">
                  <c:v>15.5</c:v>
                </c:pt>
                <c:pt idx="156">
                  <c:v>15.6</c:v>
                </c:pt>
                <c:pt idx="157">
                  <c:v>15.7</c:v>
                </c:pt>
                <c:pt idx="158">
                  <c:v>15.8</c:v>
                </c:pt>
                <c:pt idx="159">
                  <c:v>15.9</c:v>
                </c:pt>
                <c:pt idx="160">
                  <c:v>16</c:v>
                </c:pt>
                <c:pt idx="161">
                  <c:v>16.100000000000001</c:v>
                </c:pt>
                <c:pt idx="162">
                  <c:v>16.2</c:v>
                </c:pt>
                <c:pt idx="163">
                  <c:v>16.3</c:v>
                </c:pt>
                <c:pt idx="164">
                  <c:v>16.399999999999999</c:v>
                </c:pt>
                <c:pt idx="165">
                  <c:v>16.5</c:v>
                </c:pt>
                <c:pt idx="166">
                  <c:v>16.600000000000001</c:v>
                </c:pt>
                <c:pt idx="167">
                  <c:v>16.7</c:v>
                </c:pt>
                <c:pt idx="168">
                  <c:v>16.8</c:v>
                </c:pt>
                <c:pt idx="169">
                  <c:v>16.899999999999999</c:v>
                </c:pt>
                <c:pt idx="170">
                  <c:v>17</c:v>
                </c:pt>
                <c:pt idx="171">
                  <c:v>17.100000000000001</c:v>
                </c:pt>
                <c:pt idx="172">
                  <c:v>17.2</c:v>
                </c:pt>
                <c:pt idx="173">
                  <c:v>17.3</c:v>
                </c:pt>
                <c:pt idx="174">
                  <c:v>17.399999999999999</c:v>
                </c:pt>
                <c:pt idx="175">
                  <c:v>17.5</c:v>
                </c:pt>
                <c:pt idx="176">
                  <c:v>17.600000000000001</c:v>
                </c:pt>
                <c:pt idx="177">
                  <c:v>17.7</c:v>
                </c:pt>
                <c:pt idx="178">
                  <c:v>17.8</c:v>
                </c:pt>
                <c:pt idx="179">
                  <c:v>17.899999999999999</c:v>
                </c:pt>
                <c:pt idx="180">
                  <c:v>18</c:v>
                </c:pt>
                <c:pt idx="181">
                  <c:v>18.100000000000001</c:v>
                </c:pt>
                <c:pt idx="182">
                  <c:v>18.2</c:v>
                </c:pt>
                <c:pt idx="183">
                  <c:v>18.3</c:v>
                </c:pt>
                <c:pt idx="184">
                  <c:v>18.399999999999999</c:v>
                </c:pt>
                <c:pt idx="185">
                  <c:v>18.5</c:v>
                </c:pt>
                <c:pt idx="186">
                  <c:v>18.600000000000001</c:v>
                </c:pt>
                <c:pt idx="187">
                  <c:v>18.7</c:v>
                </c:pt>
                <c:pt idx="188">
                  <c:v>18.8</c:v>
                </c:pt>
                <c:pt idx="189">
                  <c:v>18.899999999999999</c:v>
                </c:pt>
                <c:pt idx="190">
                  <c:v>19</c:v>
                </c:pt>
                <c:pt idx="191">
                  <c:v>19.100000000000001</c:v>
                </c:pt>
                <c:pt idx="192">
                  <c:v>19.2</c:v>
                </c:pt>
                <c:pt idx="193">
                  <c:v>19.3</c:v>
                </c:pt>
                <c:pt idx="194">
                  <c:v>19.399999999999999</c:v>
                </c:pt>
                <c:pt idx="195">
                  <c:v>19.5</c:v>
                </c:pt>
                <c:pt idx="196">
                  <c:v>19.600000000000001</c:v>
                </c:pt>
                <c:pt idx="197">
                  <c:v>19.7</c:v>
                </c:pt>
                <c:pt idx="198">
                  <c:v>19.8</c:v>
                </c:pt>
                <c:pt idx="199">
                  <c:v>19.899999999999999</c:v>
                </c:pt>
                <c:pt idx="200">
                  <c:v>20</c:v>
                </c:pt>
                <c:pt idx="201">
                  <c:v>20.100000000000001</c:v>
                </c:pt>
                <c:pt idx="202">
                  <c:v>20.2</c:v>
                </c:pt>
                <c:pt idx="203">
                  <c:v>20.3</c:v>
                </c:pt>
                <c:pt idx="204">
                  <c:v>20.399999999999999</c:v>
                </c:pt>
                <c:pt idx="205">
                  <c:v>20.5</c:v>
                </c:pt>
                <c:pt idx="206">
                  <c:v>20.6</c:v>
                </c:pt>
                <c:pt idx="207">
                  <c:v>20.7</c:v>
                </c:pt>
                <c:pt idx="208">
                  <c:v>20.8</c:v>
                </c:pt>
                <c:pt idx="209">
                  <c:v>20.9</c:v>
                </c:pt>
                <c:pt idx="210">
                  <c:v>21</c:v>
                </c:pt>
                <c:pt idx="211">
                  <c:v>21.1</c:v>
                </c:pt>
                <c:pt idx="212">
                  <c:v>21.2</c:v>
                </c:pt>
                <c:pt idx="213">
                  <c:v>21.3</c:v>
                </c:pt>
                <c:pt idx="214">
                  <c:v>21.4</c:v>
                </c:pt>
                <c:pt idx="215">
                  <c:v>21.5</c:v>
                </c:pt>
                <c:pt idx="216">
                  <c:v>21.6</c:v>
                </c:pt>
                <c:pt idx="217">
                  <c:v>21.7</c:v>
                </c:pt>
                <c:pt idx="218">
                  <c:v>21.8</c:v>
                </c:pt>
                <c:pt idx="219">
                  <c:v>21.9</c:v>
                </c:pt>
                <c:pt idx="220">
                  <c:v>22</c:v>
                </c:pt>
                <c:pt idx="221">
                  <c:v>22.1</c:v>
                </c:pt>
                <c:pt idx="222">
                  <c:v>22.2</c:v>
                </c:pt>
                <c:pt idx="223">
                  <c:v>22.3</c:v>
                </c:pt>
                <c:pt idx="224">
                  <c:v>22.4</c:v>
                </c:pt>
                <c:pt idx="225">
                  <c:v>22.5</c:v>
                </c:pt>
                <c:pt idx="226">
                  <c:v>22.6</c:v>
                </c:pt>
                <c:pt idx="227">
                  <c:v>22.7</c:v>
                </c:pt>
                <c:pt idx="228">
                  <c:v>22.8</c:v>
                </c:pt>
                <c:pt idx="229">
                  <c:v>22.9</c:v>
                </c:pt>
                <c:pt idx="230">
                  <c:v>23</c:v>
                </c:pt>
                <c:pt idx="231">
                  <c:v>23.1</c:v>
                </c:pt>
                <c:pt idx="232">
                  <c:v>23.2</c:v>
                </c:pt>
                <c:pt idx="233">
                  <c:v>23.3</c:v>
                </c:pt>
                <c:pt idx="234">
                  <c:v>23.4</c:v>
                </c:pt>
                <c:pt idx="235">
                  <c:v>23.5</c:v>
                </c:pt>
                <c:pt idx="236">
                  <c:v>23.6</c:v>
                </c:pt>
                <c:pt idx="237">
                  <c:v>23.7</c:v>
                </c:pt>
                <c:pt idx="238">
                  <c:v>23.8</c:v>
                </c:pt>
                <c:pt idx="239">
                  <c:v>23.9</c:v>
                </c:pt>
                <c:pt idx="240">
                  <c:v>24</c:v>
                </c:pt>
                <c:pt idx="241">
                  <c:v>24.1</c:v>
                </c:pt>
                <c:pt idx="242">
                  <c:v>24.2</c:v>
                </c:pt>
                <c:pt idx="243">
                  <c:v>24.3</c:v>
                </c:pt>
                <c:pt idx="244">
                  <c:v>24.4</c:v>
                </c:pt>
                <c:pt idx="245">
                  <c:v>24.5</c:v>
                </c:pt>
                <c:pt idx="246">
                  <c:v>24.6</c:v>
                </c:pt>
                <c:pt idx="247">
                  <c:v>24.7</c:v>
                </c:pt>
                <c:pt idx="248">
                  <c:v>24.8</c:v>
                </c:pt>
                <c:pt idx="249">
                  <c:v>24.9</c:v>
                </c:pt>
                <c:pt idx="250">
                  <c:v>25</c:v>
                </c:pt>
                <c:pt idx="251">
                  <c:v>25.1</c:v>
                </c:pt>
                <c:pt idx="252">
                  <c:v>25.2</c:v>
                </c:pt>
                <c:pt idx="253">
                  <c:v>25.3</c:v>
                </c:pt>
                <c:pt idx="254">
                  <c:v>25.4</c:v>
                </c:pt>
                <c:pt idx="255">
                  <c:v>25.5</c:v>
                </c:pt>
                <c:pt idx="256">
                  <c:v>25.6</c:v>
                </c:pt>
                <c:pt idx="257">
                  <c:v>25.7</c:v>
                </c:pt>
                <c:pt idx="258">
                  <c:v>25.8</c:v>
                </c:pt>
                <c:pt idx="259">
                  <c:v>25.9</c:v>
                </c:pt>
                <c:pt idx="260">
                  <c:v>26</c:v>
                </c:pt>
                <c:pt idx="261">
                  <c:v>26.1</c:v>
                </c:pt>
                <c:pt idx="262">
                  <c:v>26.2</c:v>
                </c:pt>
                <c:pt idx="263">
                  <c:v>26.3</c:v>
                </c:pt>
                <c:pt idx="264">
                  <c:v>26.4</c:v>
                </c:pt>
                <c:pt idx="265">
                  <c:v>26.5</c:v>
                </c:pt>
                <c:pt idx="266">
                  <c:v>26.6</c:v>
                </c:pt>
                <c:pt idx="267">
                  <c:v>26.7</c:v>
                </c:pt>
                <c:pt idx="268">
                  <c:v>26.8</c:v>
                </c:pt>
                <c:pt idx="269">
                  <c:v>26.9</c:v>
                </c:pt>
                <c:pt idx="270">
                  <c:v>27</c:v>
                </c:pt>
                <c:pt idx="271">
                  <c:v>27.1</c:v>
                </c:pt>
                <c:pt idx="272">
                  <c:v>27.2</c:v>
                </c:pt>
                <c:pt idx="273">
                  <c:v>27.3</c:v>
                </c:pt>
                <c:pt idx="274">
                  <c:v>27.4</c:v>
                </c:pt>
                <c:pt idx="275">
                  <c:v>27.5</c:v>
                </c:pt>
                <c:pt idx="276">
                  <c:v>27.6</c:v>
                </c:pt>
                <c:pt idx="277">
                  <c:v>27.7</c:v>
                </c:pt>
                <c:pt idx="278">
                  <c:v>27.8</c:v>
                </c:pt>
                <c:pt idx="279">
                  <c:v>27.9</c:v>
                </c:pt>
                <c:pt idx="280">
                  <c:v>28</c:v>
                </c:pt>
                <c:pt idx="281">
                  <c:v>28.1</c:v>
                </c:pt>
                <c:pt idx="282">
                  <c:v>28.2</c:v>
                </c:pt>
                <c:pt idx="283">
                  <c:v>28.3</c:v>
                </c:pt>
                <c:pt idx="284">
                  <c:v>28.4</c:v>
                </c:pt>
                <c:pt idx="285">
                  <c:v>28.5</c:v>
                </c:pt>
                <c:pt idx="286">
                  <c:v>28.6</c:v>
                </c:pt>
                <c:pt idx="287">
                  <c:v>28.7</c:v>
                </c:pt>
                <c:pt idx="288">
                  <c:v>28.8</c:v>
                </c:pt>
                <c:pt idx="289">
                  <c:v>28.9</c:v>
                </c:pt>
                <c:pt idx="290">
                  <c:v>29</c:v>
                </c:pt>
                <c:pt idx="291">
                  <c:v>29.1</c:v>
                </c:pt>
                <c:pt idx="292">
                  <c:v>29.2</c:v>
                </c:pt>
                <c:pt idx="293">
                  <c:v>29.3</c:v>
                </c:pt>
                <c:pt idx="294">
                  <c:v>29.4</c:v>
                </c:pt>
                <c:pt idx="295">
                  <c:v>29.5</c:v>
                </c:pt>
                <c:pt idx="296">
                  <c:v>29.6</c:v>
                </c:pt>
                <c:pt idx="297">
                  <c:v>29.7</c:v>
                </c:pt>
                <c:pt idx="298">
                  <c:v>29.8</c:v>
                </c:pt>
                <c:pt idx="299">
                  <c:v>29.9</c:v>
                </c:pt>
                <c:pt idx="300">
                  <c:v>30</c:v>
                </c:pt>
                <c:pt idx="301">
                  <c:v>30.1</c:v>
                </c:pt>
                <c:pt idx="302">
                  <c:v>30.2</c:v>
                </c:pt>
                <c:pt idx="303">
                  <c:v>30.3</c:v>
                </c:pt>
                <c:pt idx="304">
                  <c:v>30.4</c:v>
                </c:pt>
                <c:pt idx="305">
                  <c:v>30.5</c:v>
                </c:pt>
                <c:pt idx="306">
                  <c:v>30.6</c:v>
                </c:pt>
                <c:pt idx="307">
                  <c:v>30.7</c:v>
                </c:pt>
                <c:pt idx="308">
                  <c:v>30.8</c:v>
                </c:pt>
                <c:pt idx="309">
                  <c:v>30.9</c:v>
                </c:pt>
                <c:pt idx="310">
                  <c:v>31</c:v>
                </c:pt>
                <c:pt idx="311">
                  <c:v>31.1</c:v>
                </c:pt>
                <c:pt idx="312">
                  <c:v>31.2</c:v>
                </c:pt>
                <c:pt idx="313">
                  <c:v>31.3</c:v>
                </c:pt>
                <c:pt idx="314">
                  <c:v>31.4</c:v>
                </c:pt>
                <c:pt idx="315">
                  <c:v>31.5</c:v>
                </c:pt>
                <c:pt idx="316">
                  <c:v>31.6</c:v>
                </c:pt>
                <c:pt idx="317">
                  <c:v>31.7</c:v>
                </c:pt>
                <c:pt idx="318">
                  <c:v>31.8</c:v>
                </c:pt>
                <c:pt idx="319">
                  <c:v>31.9</c:v>
                </c:pt>
                <c:pt idx="320">
                  <c:v>32</c:v>
                </c:pt>
                <c:pt idx="321">
                  <c:v>32.1</c:v>
                </c:pt>
                <c:pt idx="322">
                  <c:v>32.200000000000003</c:v>
                </c:pt>
                <c:pt idx="323">
                  <c:v>32.299999999999997</c:v>
                </c:pt>
                <c:pt idx="324">
                  <c:v>32.4</c:v>
                </c:pt>
                <c:pt idx="325">
                  <c:v>32.5</c:v>
                </c:pt>
                <c:pt idx="326">
                  <c:v>32.6</c:v>
                </c:pt>
                <c:pt idx="327">
                  <c:v>32.700000000000003</c:v>
                </c:pt>
                <c:pt idx="328">
                  <c:v>32.799999999999997</c:v>
                </c:pt>
                <c:pt idx="329">
                  <c:v>32.9</c:v>
                </c:pt>
                <c:pt idx="330">
                  <c:v>33</c:v>
                </c:pt>
                <c:pt idx="331">
                  <c:v>33.1</c:v>
                </c:pt>
                <c:pt idx="332">
                  <c:v>33.200000000000003</c:v>
                </c:pt>
                <c:pt idx="333">
                  <c:v>33.299999999999997</c:v>
                </c:pt>
                <c:pt idx="334">
                  <c:v>33.4</c:v>
                </c:pt>
                <c:pt idx="335">
                  <c:v>33.5</c:v>
                </c:pt>
                <c:pt idx="336">
                  <c:v>33.6</c:v>
                </c:pt>
                <c:pt idx="337">
                  <c:v>33.700000000000003</c:v>
                </c:pt>
                <c:pt idx="338">
                  <c:v>33.799999999999997</c:v>
                </c:pt>
                <c:pt idx="339">
                  <c:v>33.9</c:v>
                </c:pt>
                <c:pt idx="340">
                  <c:v>34</c:v>
                </c:pt>
                <c:pt idx="341">
                  <c:v>34.1</c:v>
                </c:pt>
                <c:pt idx="342">
                  <c:v>34.200000000000003</c:v>
                </c:pt>
                <c:pt idx="343">
                  <c:v>34.299999999999997</c:v>
                </c:pt>
                <c:pt idx="344">
                  <c:v>34.4</c:v>
                </c:pt>
                <c:pt idx="345">
                  <c:v>34.5</c:v>
                </c:pt>
                <c:pt idx="346">
                  <c:v>34.6</c:v>
                </c:pt>
                <c:pt idx="347">
                  <c:v>34.700000000000003</c:v>
                </c:pt>
                <c:pt idx="348">
                  <c:v>34.799999999999997</c:v>
                </c:pt>
                <c:pt idx="349">
                  <c:v>34.9</c:v>
                </c:pt>
                <c:pt idx="350">
                  <c:v>35</c:v>
                </c:pt>
                <c:pt idx="351">
                  <c:v>35.1</c:v>
                </c:pt>
                <c:pt idx="352">
                  <c:v>35.200000000000003</c:v>
                </c:pt>
                <c:pt idx="353">
                  <c:v>35.299999999999997</c:v>
                </c:pt>
                <c:pt idx="354">
                  <c:v>35.4</c:v>
                </c:pt>
                <c:pt idx="355">
                  <c:v>35.5</c:v>
                </c:pt>
                <c:pt idx="356">
                  <c:v>35.6</c:v>
                </c:pt>
                <c:pt idx="357">
                  <c:v>35.700000000000003</c:v>
                </c:pt>
                <c:pt idx="358">
                  <c:v>35.799999999999997</c:v>
                </c:pt>
                <c:pt idx="359">
                  <c:v>35.9</c:v>
                </c:pt>
                <c:pt idx="360">
                  <c:v>36</c:v>
                </c:pt>
              </c:numCache>
            </c:numRef>
          </c:cat>
          <c:val>
            <c:numRef>
              <c:f>Table!$V$2:$V$362</c:f>
              <c:numCache>
                <c:formatCode>General</c:formatCode>
                <c:ptCount val="361"/>
                <c:pt idx="0">
                  <c:v>51.771257485263149</c:v>
                </c:pt>
                <c:pt idx="1">
                  <c:v>52.30511461502757</c:v>
                </c:pt>
                <c:pt idx="2">
                  <c:v>52.810401337724393</c:v>
                </c:pt>
                <c:pt idx="3">
                  <c:v>53.290986206585934</c:v>
                </c:pt>
                <c:pt idx="4">
                  <c:v>53.750048668667141</c:v>
                </c:pt>
                <c:pt idx="5">
                  <c:v>54.440543134085253</c:v>
                </c:pt>
                <c:pt idx="6">
                  <c:v>54.8315482285117</c:v>
                </c:pt>
                <c:pt idx="7">
                  <c:v>55.213325682032107</c:v>
                </c:pt>
                <c:pt idx="8">
                  <c:v>55.586298516991981</c:v>
                </c:pt>
                <c:pt idx="9">
                  <c:v>55.950865261224756</c:v>
                </c:pt>
                <c:pt idx="10">
                  <c:v>56.307401554979656</c:v>
                </c:pt>
                <c:pt idx="11">
                  <c:v>56.656261643830014</c:v>
                </c:pt>
                <c:pt idx="12">
                  <c:v>56.99777976610055</c:v>
                </c:pt>
                <c:pt idx="13">
                  <c:v>57.332271442687066</c:v>
                </c:pt>
                <c:pt idx="14">
                  <c:v>57.660034676530245</c:v>
                </c:pt>
                <c:pt idx="15">
                  <c:v>58.350594078349701</c:v>
                </c:pt>
                <c:pt idx="16">
                  <c:v>58.649322763715737</c:v>
                </c:pt>
                <c:pt idx="17">
                  <c:v>58.943054031630858</c:v>
                </c:pt>
                <c:pt idx="18">
                  <c:v>59.231965959319751</c:v>
                </c:pt>
                <c:pt idx="19">
                  <c:v>59.516228198773774</c:v>
                </c:pt>
                <c:pt idx="20">
                  <c:v>59.796002443483239</c:v>
                </c:pt>
                <c:pt idx="21">
                  <c:v>60.071442866535392</c:v>
                </c:pt>
                <c:pt idx="22">
                  <c:v>60.342696531965721</c:v>
                </c:pt>
                <c:pt idx="23">
                  <c:v>60.609903781118852</c:v>
                </c:pt>
                <c:pt idx="24">
                  <c:v>60.873198595653548</c:v>
                </c:pt>
                <c:pt idx="25">
                  <c:v>61.337880932010044</c:v>
                </c:pt>
                <c:pt idx="26">
                  <c:v>61.586635442866971</c:v>
                </c:pt>
                <c:pt idx="27">
                  <c:v>61.832173308519799</c:v>
                </c:pt>
                <c:pt idx="28">
                  <c:v>62.074588353860008</c:v>
                </c:pt>
                <c:pt idx="29">
                  <c:v>62.313970645868395</c:v>
                </c:pt>
                <c:pt idx="30">
                  <c:v>62.550406674004741</c:v>
                </c:pt>
                <c:pt idx="31">
                  <c:v>62.783979520838713</c:v>
                </c:pt>
                <c:pt idx="32">
                  <c:v>63.014769023497024</c:v>
                </c:pt>
                <c:pt idx="33">
                  <c:v>63.242851926465825</c:v>
                </c:pt>
                <c:pt idx="34">
                  <c:v>63.46830202625349</c:v>
                </c:pt>
                <c:pt idx="35">
                  <c:v>63.825426040579302</c:v>
                </c:pt>
                <c:pt idx="36">
                  <c:v>64.042014099395217</c:v>
                </c:pt>
                <c:pt idx="37">
                  <c:v>64.256323761921919</c:v>
                </c:pt>
                <c:pt idx="38">
                  <c:v>64.468411273943886</c:v>
                </c:pt>
                <c:pt idx="39">
                  <c:v>64.678330927231883</c:v>
                </c:pt>
                <c:pt idx="40">
                  <c:v>64.886135142344486</c:v>
                </c:pt>
                <c:pt idx="41">
                  <c:v>65.091874547421838</c:v>
                </c:pt>
                <c:pt idx="42">
                  <c:v>65.29559805318506</c:v>
                </c:pt>
                <c:pt idx="43">
                  <c:v>65.497352924342465</c:v>
                </c:pt>
                <c:pt idx="44">
                  <c:v>65.697184847592524</c:v>
                </c:pt>
                <c:pt idx="45">
                  <c:v>65.991306628738485</c:v>
                </c:pt>
                <c:pt idx="46">
                  <c:v>66.185110724662181</c:v>
                </c:pt>
                <c:pt idx="47">
                  <c:v>66.377198882141627</c:v>
                </c:pt>
                <c:pt idx="48">
                  <c:v>66.567607806823872</c:v>
                </c:pt>
                <c:pt idx="49">
                  <c:v>66.756373078357882</c:v>
                </c:pt>
                <c:pt idx="50">
                  <c:v>66.943529193118039</c:v>
                </c:pt>
                <c:pt idx="51">
                  <c:v>67.129109605054055</c:v>
                </c:pt>
                <c:pt idx="52">
                  <c:v>67.313146764759125</c:v>
                </c:pt>
                <c:pt idx="53">
                  <c:v>67.495672156843057</c:v>
                </c:pt>
                <c:pt idx="54">
                  <c:v>67.676716335692518</c:v>
                </c:pt>
                <c:pt idx="55">
                  <c:v>67.9293475879754</c:v>
                </c:pt>
                <c:pt idx="56">
                  <c:v>68.105992299456631</c:v>
                </c:pt>
                <c:pt idx="57">
                  <c:v>68.281288128964093</c:v>
                </c:pt>
                <c:pt idx="58">
                  <c:v>68.455260522163968</c:v>
                </c:pt>
                <c:pt idx="59">
                  <c:v>68.62793422595945</c:v>
                </c:pt>
                <c:pt idx="60">
                  <c:v>68.799333312478268</c:v>
                </c:pt>
                <c:pt idx="61">
                  <c:v>68.969481202104831</c:v>
                </c:pt>
                <c:pt idx="62">
                  <c:v>69.138400685598469</c:v>
                </c:pt>
                <c:pt idx="63">
                  <c:v>69.306113945337728</c:v>
                </c:pt>
                <c:pt idx="64">
                  <c:v>69.472642575728798</c:v>
                </c:pt>
                <c:pt idx="65">
                  <c:v>69.695794702787751</c:v>
                </c:pt>
                <c:pt idx="66">
                  <c:v>69.858950594531322</c:v>
                </c:pt>
                <c:pt idx="67">
                  <c:v>70.021012060962875</c:v>
                </c:pt>
                <c:pt idx="68">
                  <c:v>70.181997560118745</c:v>
                </c:pt>
                <c:pt idx="69">
                  <c:v>70.341925091147672</c:v>
                </c:pt>
                <c:pt idx="70">
                  <c:v>70.500812208743923</c:v>
                </c:pt>
                <c:pt idx="71">
                  <c:v>70.658676037041204</c:v>
                </c:pt>
                <c:pt idx="72">
                  <c:v>70.815533282991126</c:v>
                </c:pt>
                <c:pt idx="73">
                  <c:v>70.971400249248447</c:v>
                </c:pt>
                <c:pt idx="74">
                  <c:v>71.126292846584505</c:v>
                </c:pt>
                <c:pt idx="75">
                  <c:v>71.327353620223448</c:v>
                </c:pt>
                <c:pt idx="76">
                  <c:v>71.479565258846861</c:v>
                </c:pt>
                <c:pt idx="77">
                  <c:v>71.630867052521637</c:v>
                </c:pt>
                <c:pt idx="78">
                  <c:v>71.781272870408017</c:v>
                </c:pt>
                <c:pt idx="79">
                  <c:v>71.930796267110111</c:v>
                </c:pt>
                <c:pt idx="80">
                  <c:v>72.079450491716798</c:v>
                </c:pt>
                <c:pt idx="81">
                  <c:v>72.227248496540426</c:v>
                </c:pt>
                <c:pt idx="82">
                  <c:v>72.374202945564278</c:v>
                </c:pt>
                <c:pt idx="83">
                  <c:v>72.5203262226091</c:v>
                </c:pt>
                <c:pt idx="84">
                  <c:v>72.665630439228934</c:v>
                </c:pt>
                <c:pt idx="85">
                  <c:v>72.849470006457537</c:v>
                </c:pt>
                <c:pt idx="86">
                  <c:v>72.992583195594648</c:v>
                </c:pt>
                <c:pt idx="87">
                  <c:v>73.134925231385452</c:v>
                </c:pt>
                <c:pt idx="88">
                  <c:v>73.276506837429011</c:v>
                </c:pt>
                <c:pt idx="89">
                  <c:v>73.417338513176972</c:v>
                </c:pt>
                <c:pt idx="90">
                  <c:v>73.557430539953145</c:v>
                </c:pt>
                <c:pt idx="91">
                  <c:v>73.696792986779002</c:v>
                </c:pt>
                <c:pt idx="92">
                  <c:v>73.835435716012555</c:v>
                </c:pt>
                <c:pt idx="93">
                  <c:v>73.973368388807472</c:v>
                </c:pt>
                <c:pt idx="94">
                  <c:v>74.110600470399149</c:v>
                </c:pt>
                <c:pt idx="95">
                  <c:v>74.280601897828703</c:v>
                </c:pt>
                <c:pt idx="96">
                  <c:v>74.416003553502719</c:v>
                </c:pt>
                <c:pt idx="97">
                  <c:v>74.550741291821055</c:v>
                </c:pt>
                <c:pt idx="98">
                  <c:v>74.684823594908664</c:v>
                </c:pt>
                <c:pt idx="99">
                  <c:v>74.818258780938663</c:v>
                </c:pt>
                <c:pt idx="100">
                  <c:v>74.951055008211696</c:v>
                </c:pt>
                <c:pt idx="101">
                  <c:v>75.083220279114514</c:v>
                </c:pt>
                <c:pt idx="102">
                  <c:v>75.214762443961661</c:v>
                </c:pt>
                <c:pt idx="103">
                  <c:v>75.345689204724295</c:v>
                </c:pt>
                <c:pt idx="104">
                  <c:v>75.476008118649915</c:v>
                </c:pt>
                <c:pt idx="105">
                  <c:v>75.634618454568866</c:v>
                </c:pt>
                <c:pt idx="106">
                  <c:v>75.763380936686062</c:v>
                </c:pt>
                <c:pt idx="107">
                  <c:v>75.89156432269715</c:v>
                </c:pt>
                <c:pt idx="108">
                  <c:v>76.019175455208583</c:v>
                </c:pt>
                <c:pt idx="109">
                  <c:v>76.146221053668995</c:v>
                </c:pt>
                <c:pt idx="110">
                  <c:v>76.272707717239868</c:v>
                </c:pt>
                <c:pt idx="111">
                  <c:v>76.398641927585928</c:v>
                </c:pt>
                <c:pt idx="112">
                  <c:v>76.524030051587971</c:v>
                </c:pt>
                <c:pt idx="113">
                  <c:v>76.648878343980542</c:v>
                </c:pt>
                <c:pt idx="114">
                  <c:v>76.77319294991679</c:v>
                </c:pt>
                <c:pt idx="115">
                  <c:v>76.922243275740783</c:v>
                </c:pt>
                <c:pt idx="116">
                  <c:v>77.045214796796927</c:v>
                </c:pt>
                <c:pt idx="117">
                  <c:v>77.167675647811421</c:v>
                </c:pt>
                <c:pt idx="118">
                  <c:v>77.289631439812737</c:v>
                </c:pt>
                <c:pt idx="119">
                  <c:v>77.411087689377737</c:v>
                </c:pt>
                <c:pt idx="120">
                  <c:v>77.532049820700493</c:v>
                </c:pt>
                <c:pt idx="121">
                  <c:v>77.652523167606432</c:v>
                </c:pt>
                <c:pt idx="122">
                  <c:v>77.772512975513678</c:v>
                </c:pt>
                <c:pt idx="123">
                  <c:v>77.892024403342987</c:v>
                </c:pt>
                <c:pt idx="124">
                  <c:v>78.011062525378051</c:v>
                </c:pt>
                <c:pt idx="125">
                  <c:v>78.151958486302149</c:v>
                </c:pt>
                <c:pt idx="126">
                  <c:v>78.269823306941902</c:v>
                </c:pt>
                <c:pt idx="127">
                  <c:v>78.387233567824552</c:v>
                </c:pt>
                <c:pt idx="128">
                  <c:v>78.504193935462794</c:v>
                </c:pt>
                <c:pt idx="129">
                  <c:v>78.620709002605324</c:v>
                </c:pt>
                <c:pt idx="130">
                  <c:v>78.736783289759956</c:v>
                </c:pt>
                <c:pt idx="131">
                  <c:v>78.85242124667883</c:v>
                </c:pt>
                <c:pt idx="132">
                  <c:v>78.967627253806725</c:v>
                </c:pt>
                <c:pt idx="133">
                  <c:v>79.082405623693589</c:v>
                </c:pt>
                <c:pt idx="134">
                  <c:v>79.196760602372265</c:v>
                </c:pt>
                <c:pt idx="135">
                  <c:v>79.330606692699646</c:v>
                </c:pt>
                <c:pt idx="136">
                  <c:v>79.443925915768332</c:v>
                </c:pt>
                <c:pt idx="137">
                  <c:v>79.556837244206932</c:v>
                </c:pt>
                <c:pt idx="138">
                  <c:v>79.669344606888046</c:v>
                </c:pt>
                <c:pt idx="139">
                  <c:v>79.781451874151628</c:v>
                </c:pt>
                <c:pt idx="140">
                  <c:v>79.893162858948671</c:v>
                </c:pt>
                <c:pt idx="141">
                  <c:v>80.004481317957769</c:v>
                </c:pt>
                <c:pt idx="142">
                  <c:v>80.115410952675376</c:v>
                </c:pt>
                <c:pt idx="143">
                  <c:v>80.22595541048041</c:v>
                </c:pt>
                <c:pt idx="144">
                  <c:v>80.336118285673891</c:v>
                </c:pt>
                <c:pt idx="145">
                  <c:v>80.463798923386491</c:v>
                </c:pt>
                <c:pt idx="146">
                  <c:v>80.57303920015427</c:v>
                </c:pt>
                <c:pt idx="147">
                  <c:v>80.68191087101809</c:v>
                </c:pt>
                <c:pt idx="148">
                  <c:v>80.790417279523894</c:v>
                </c:pt>
                <c:pt idx="149">
                  <c:v>80.898561722121997</c:v>
                </c:pt>
                <c:pt idx="150">
                  <c:v>81.006347449039609</c:v>
                </c:pt>
                <c:pt idx="151">
                  <c:v>81.113777665133853</c:v>
                </c:pt>
                <c:pt idx="152">
                  <c:v>81.220855530725686</c:v>
                </c:pt>
                <c:pt idx="153">
                  <c:v>81.327584162415192</c:v>
                </c:pt>
                <c:pt idx="154">
                  <c:v>81.433966633878796</c:v>
                </c:pt>
                <c:pt idx="155">
                  <c:v>81.55620169106426</c:v>
                </c:pt>
                <c:pt idx="156">
                  <c:v>81.661755908792458</c:v>
                </c:pt>
                <c:pt idx="157">
                  <c:v>81.766974956076183</c:v>
                </c:pt>
                <c:pt idx="158">
                  <c:v>81.87186170550487</c:v>
                </c:pt>
                <c:pt idx="159">
                  <c:v>81.976418991298075</c:v>
                </c:pt>
                <c:pt idx="160">
                  <c:v>82.080649609982117</c:v>
                </c:pt>
                <c:pt idx="161">
                  <c:v>82.184556321052241</c:v>
                </c:pt>
                <c:pt idx="162">
                  <c:v>82.288141847620693</c:v>
                </c:pt>
                <c:pt idx="163">
                  <c:v>82.391408877051219</c:v>
                </c:pt>
                <c:pt idx="164">
                  <c:v>82.494360061580295</c:v>
                </c:pt>
                <c:pt idx="165">
                  <c:v>82.61174386834621</c:v>
                </c:pt>
                <c:pt idx="166">
                  <c:v>82.713946381629711</c:v>
                </c:pt>
                <c:pt idx="167">
                  <c:v>82.815842450363064</c:v>
                </c:pt>
                <c:pt idx="168">
                  <c:v>82.917434563436871</c:v>
                </c:pt>
                <c:pt idx="169">
                  <c:v>83.018725178138496</c:v>
                </c:pt>
                <c:pt idx="170">
                  <c:v>83.119716720683329</c:v>
                </c:pt>
                <c:pt idx="171">
                  <c:v>83.220411586736716</c:v>
                </c:pt>
                <c:pt idx="172">
                  <c:v>83.320812141926012</c:v>
                </c:pt>
                <c:pt idx="173">
                  <c:v>83.420920722342004</c:v>
                </c:pt>
                <c:pt idx="174">
                  <c:v>83.520739635026615</c:v>
                </c:pt>
                <c:pt idx="175">
                  <c:v>83.63376900118125</c:v>
                </c:pt>
                <c:pt idx="176">
                  <c:v>83.732907068963229</c:v>
                </c:pt>
                <c:pt idx="177">
                  <c:v>83.831763581101058</c:v>
                </c:pt>
                <c:pt idx="178">
                  <c:v>83.930340710453166</c:v>
                </c:pt>
                <c:pt idx="179">
                  <c:v>84.028640603586751</c:v>
                </c:pt>
                <c:pt idx="180">
                  <c:v>84.12666538121718</c:v>
                </c:pt>
                <c:pt idx="181">
                  <c:v>84.224417138629605</c:v>
                </c:pt>
                <c:pt idx="182">
                  <c:v>84.321897946085969</c:v>
                </c:pt>
                <c:pt idx="183">
                  <c:v>84.419109849188189</c:v>
                </c:pt>
                <c:pt idx="184">
                  <c:v>84.51605486915237</c:v>
                </c:pt>
                <c:pt idx="185">
                  <c:v>84.625149679001012</c:v>
                </c:pt>
                <c:pt idx="186">
                  <c:v>84.721472190341558</c:v>
                </c:pt>
                <c:pt idx="187">
                  <c:v>84.817534874622112</c:v>
                </c:pt>
                <c:pt idx="188">
                  <c:v>84.913339641789008</c:v>
                </c:pt>
                <c:pt idx="189">
                  <c:v>85.008888379891104</c:v>
                </c:pt>
                <c:pt idx="190">
                  <c:v>85.104182955341429</c:v>
                </c:pt>
                <c:pt idx="191">
                  <c:v>85.199225213193216</c:v>
                </c:pt>
                <c:pt idx="192">
                  <c:v>85.294016977108214</c:v>
                </c:pt>
                <c:pt idx="193">
                  <c:v>85.38856004883003</c:v>
                </c:pt>
                <c:pt idx="194">
                  <c:v>85.482856207078385</c:v>
                </c:pt>
                <c:pt idx="195">
                  <c:v>85.588374792406498</c:v>
                </c:pt>
                <c:pt idx="196">
                  <c:v>85.682099033147068</c:v>
                </c:pt>
                <c:pt idx="197">
                  <c:v>85.775582546291048</c:v>
                </c:pt>
                <c:pt idx="198">
                  <c:v>85.868827022809995</c:v>
                </c:pt>
                <c:pt idx="199">
                  <c:v>85.961834134394323</c:v>
                </c:pt>
                <c:pt idx="200">
                  <c:v>86.054605533859359</c:v>
                </c:pt>
                <c:pt idx="201">
                  <c:v>86.147142852343151</c:v>
                </c:pt>
                <c:pt idx="202">
                  <c:v>86.23944769432633</c:v>
                </c:pt>
                <c:pt idx="203">
                  <c:v>86.331521631313578</c:v>
                </c:pt>
                <c:pt idx="204">
                  <c:v>86.423366194850189</c:v>
                </c:pt>
                <c:pt idx="205">
                  <c:v>86.525617199812274</c:v>
                </c:pt>
                <c:pt idx="206">
                  <c:v>86.616934164586922</c:v>
                </c:pt>
                <c:pt idx="207">
                  <c:v>86.708027311480492</c:v>
                </c:pt>
                <c:pt idx="208">
                  <c:v>86.798898138653314</c:v>
                </c:pt>
                <c:pt idx="209">
                  <c:v>86.88954812904467</c:v>
                </c:pt>
                <c:pt idx="210">
                  <c:v>86.979978718697325</c:v>
                </c:pt>
                <c:pt idx="211">
                  <c:v>87.070191272174952</c:v>
                </c:pt>
                <c:pt idx="212">
                  <c:v>87.160187064198823</c:v>
                </c:pt>
                <c:pt idx="213">
                  <c:v>87.249967266679704</c:v>
                </c:pt>
                <c:pt idx="214">
                  <c:v>87.339532940378689</c:v>
                </c:pt>
                <c:pt idx="215">
                  <c:v>87.438786847558831</c:v>
                </c:pt>
                <c:pt idx="216">
                  <c:v>87.527865633522623</c:v>
                </c:pt>
                <c:pt idx="217">
                  <c:v>87.616735583208666</c:v>
                </c:pt>
                <c:pt idx="218">
                  <c:v>87.705398042566941</c:v>
                </c:pt>
                <c:pt idx="219">
                  <c:v>87.793854025571193</c:v>
                </c:pt>
                <c:pt idx="220">
                  <c:v>87.882104253473656</c:v>
                </c:pt>
                <c:pt idx="221">
                  <c:v>87.970149192413686</c:v>
                </c:pt>
                <c:pt idx="222">
                  <c:v>88.057989089007606</c:v>
                </c:pt>
                <c:pt idx="223">
                  <c:v>88.145624003669582</c:v>
                </c:pt>
                <c:pt idx="224">
                  <c:v>88.233053841511932</c:v>
                </c:pt>
                <c:pt idx="225">
                  <c:v>88.329574707196727</c:v>
                </c:pt>
                <c:pt idx="226">
                  <c:v>88.416565130383105</c:v>
                </c:pt>
                <c:pt idx="227">
                  <c:v>88.503360176791404</c:v>
                </c:pt>
                <c:pt idx="228">
                  <c:v>88.589957872609489</c:v>
                </c:pt>
                <c:pt idx="229">
                  <c:v>88.676356304595885</c:v>
                </c:pt>
                <c:pt idx="230">
                  <c:v>88.762553642873954</c:v>
                </c:pt>
                <c:pt idx="231">
                  <c:v>88.848548158352827</c:v>
                </c:pt>
                <c:pt idx="232">
                  <c:v>88.934338235627408</c:v>
                </c:pt>
                <c:pt idx="233">
                  <c:v>89.019922382093043</c:v>
                </c:pt>
                <c:pt idx="234">
                  <c:v>89.105299233908227</c:v>
                </c:pt>
                <c:pt idx="235">
                  <c:v>89.199478939060455</c:v>
                </c:pt>
                <c:pt idx="236">
                  <c:v>89.284515594466043</c:v>
                </c:pt>
                <c:pt idx="237">
                  <c:v>89.369337134972284</c:v>
                </c:pt>
                <c:pt idx="238">
                  <c:v>89.453942192473406</c:v>
                </c:pt>
                <c:pt idx="239">
                  <c:v>89.538329687376532</c:v>
                </c:pt>
                <c:pt idx="240">
                  <c:v>89.622498797662644</c:v>
                </c:pt>
                <c:pt idx="241">
                  <c:v>89.706448931098649</c:v>
                </c:pt>
                <c:pt idx="242">
                  <c:v>89.790179700283744</c:v>
                </c:pt>
                <c:pt idx="243">
                  <c:v>89.87369090024491</c:v>
                </c:pt>
                <c:pt idx="244">
                  <c:v>89.956982488325195</c:v>
                </c:pt>
                <c:pt idx="245">
                  <c:v>90.049845493116365</c:v>
                </c:pt>
                <c:pt idx="246">
                  <c:v>90.132730999528462</c:v>
                </c:pt>
                <c:pt idx="247">
                  <c:v>90.215387709983546</c:v>
                </c:pt>
                <c:pt idx="248">
                  <c:v>90.297817141504709</c:v>
                </c:pt>
                <c:pt idx="249">
                  <c:v>90.380020790237637</c:v>
                </c:pt>
                <c:pt idx="250">
                  <c:v>90.462000132022709</c:v>
                </c:pt>
                <c:pt idx="251">
                  <c:v>90.543756622949573</c:v>
                </c:pt>
                <c:pt idx="252">
                  <c:v>90.625291699895385</c:v>
                </c:pt>
                <c:pt idx="253">
                  <c:v>90.706606781047796</c:v>
                </c:pt>
                <c:pt idx="254">
                  <c:v>90.787703266413644</c:v>
                </c:pt>
                <c:pt idx="255">
                  <c:v>90.878700557237323</c:v>
                </c:pt>
                <c:pt idx="256">
                  <c:v>90.959298104079309</c:v>
                </c:pt>
                <c:pt idx="257">
                  <c:v>91.039682025195148</c:v>
                </c:pt>
                <c:pt idx="258">
                  <c:v>91.119853628833994</c:v>
                </c:pt>
                <c:pt idx="259">
                  <c:v>91.199814208088412</c:v>
                </c:pt>
                <c:pt idx="260">
                  <c:v>91.279565041291377</c:v>
                </c:pt>
                <c:pt idx="261">
                  <c:v>91.359107392407651</c:v>
                </c:pt>
                <c:pt idx="262">
                  <c:v>91.438442511419453</c:v>
                </c:pt>
                <c:pt idx="263">
                  <c:v>91.517571634706314</c:v>
                </c:pt>
                <c:pt idx="264">
                  <c:v>91.596495985419111</c:v>
                </c:pt>
                <c:pt idx="265">
                  <c:v>91.68467602565714</c:v>
                </c:pt>
                <c:pt idx="266">
                  <c:v>91.763137315237742</c:v>
                </c:pt>
                <c:pt idx="267">
                  <c:v>91.841398061583646</c:v>
                </c:pt>
                <c:pt idx="268">
                  <c:v>91.919459421378178</c:v>
                </c:pt>
                <c:pt idx="269">
                  <c:v>91.997322540118077</c:v>
                </c:pt>
                <c:pt idx="270">
                  <c:v>92.074988552454187</c:v>
                </c:pt>
                <c:pt idx="271">
                  <c:v>92.152458582525725</c:v>
                </c:pt>
                <c:pt idx="272">
                  <c:v>92.229733744288069</c:v>
                </c:pt>
                <c:pt idx="273">
                  <c:v>92.306815141834278</c:v>
                </c:pt>
                <c:pt idx="274">
                  <c:v>92.383703869710374</c:v>
                </c:pt>
                <c:pt idx="275">
                  <c:v>92.469288921463161</c:v>
                </c:pt>
                <c:pt idx="276">
                  <c:v>92.5457447786968</c:v>
                </c:pt>
                <c:pt idx="277">
                  <c:v>92.622011659529022</c:v>
                </c:pt>
                <c:pt idx="278">
                  <c:v>92.698090608777193</c:v>
                </c:pt>
                <c:pt idx="279">
                  <c:v>92.773982663479245</c:v>
                </c:pt>
                <c:pt idx="280">
                  <c:v>92.849688853169553</c:v>
                </c:pt>
                <c:pt idx="281">
                  <c:v>92.925210200149095</c:v>
                </c:pt>
                <c:pt idx="282">
                  <c:v>93.000547719750102</c:v>
                </c:pt>
                <c:pt idx="283">
                  <c:v>93.075702420595235</c:v>
                </c:pt>
                <c:pt idx="284">
                  <c:v>93.150675304863825</c:v>
                </c:pt>
                <c:pt idx="285">
                  <c:v>93.233847493799544</c:v>
                </c:pt>
                <c:pt idx="286">
                  <c:v>93.308413587018975</c:v>
                </c:pt>
                <c:pt idx="287">
                  <c:v>93.382801152010686</c:v>
                </c:pt>
                <c:pt idx="288">
                  <c:v>93.457011155797744</c:v>
                </c:pt>
                <c:pt idx="289">
                  <c:v>93.531044560382313</c:v>
                </c:pt>
                <c:pt idx="290">
                  <c:v>93.604902322964932</c:v>
                </c:pt>
                <c:pt idx="291">
                  <c:v>93.678585396159122</c:v>
                </c:pt>
                <c:pt idx="292">
                  <c:v>93.752094728201385</c:v>
                </c:pt>
                <c:pt idx="293">
                  <c:v>93.825431263281104</c:v>
                </c:pt>
                <c:pt idx="294">
                  <c:v>93.89859594216361</c:v>
                </c:pt>
                <c:pt idx="295">
                  <c:v>93.979508425993913</c:v>
                </c:pt>
                <c:pt idx="296">
                  <c:v>94.052289236936105</c:v>
                </c:pt>
                <c:pt idx="297">
                  <c:v>94.124901189881328</c:v>
                </c:pt>
                <c:pt idx="298">
                  <c:v>94.197345201643429</c:v>
                </c:pt>
                <c:pt idx="299">
                  <c:v>94.269622186208551</c:v>
                </c:pt>
                <c:pt idx="300">
                  <c:v>94.341733054906882</c:v>
                </c:pt>
                <c:pt idx="301">
                  <c:v>94.413678716581742</c:v>
                </c:pt>
                <c:pt idx="302">
                  <c:v>94.485460078998599</c:v>
                </c:pt>
                <c:pt idx="303">
                  <c:v>94.55707805210622</c:v>
                </c:pt>
                <c:pt idx="304">
                  <c:v>94.628533553322313</c:v>
                </c:pt>
                <c:pt idx="305">
                  <c:v>94.707316535415785</c:v>
                </c:pt>
                <c:pt idx="306">
                  <c:v>94.778408766388381</c:v>
                </c:pt>
                <c:pt idx="307">
                  <c:v>94.849341307502272</c:v>
                </c:pt>
                <c:pt idx="308">
                  <c:v>94.920115047294601</c:v>
                </c:pt>
                <c:pt idx="309">
                  <c:v>94.990730873191879</c:v>
                </c:pt>
                <c:pt idx="310">
                  <c:v>95.06118967165547</c:v>
                </c:pt>
                <c:pt idx="311">
                  <c:v>95.13149234075037</c:v>
                </c:pt>
                <c:pt idx="312">
                  <c:v>95.201639810074781</c:v>
                </c:pt>
                <c:pt idx="313">
                  <c:v>95.271633064267206</c:v>
                </c:pt>
                <c:pt idx="314">
                  <c:v>95.341473167329156</c:v>
                </c:pt>
                <c:pt idx="315">
                  <c:v>95.418238845141758</c:v>
                </c:pt>
                <c:pt idx="316">
                  <c:v>95.487734177527315</c:v>
                </c:pt>
                <c:pt idx="317">
                  <c:v>95.557078705425539</c:v>
                </c:pt>
                <c:pt idx="318">
                  <c:v>95.62627330626735</c:v>
                </c:pt>
                <c:pt idx="319">
                  <c:v>95.695318857827829</c:v>
                </c:pt>
                <c:pt idx="320">
                  <c:v>95.764216362604529</c:v>
                </c:pt>
                <c:pt idx="321">
                  <c:v>95.832967033994535</c:v>
                </c:pt>
                <c:pt idx="322">
                  <c:v>95.901572351998979</c:v>
                </c:pt>
                <c:pt idx="323">
                  <c:v>95.970034094886671</c:v>
                </c:pt>
                <c:pt idx="324">
                  <c:v>96.038354352147152</c:v>
                </c:pt>
                <c:pt idx="325">
                  <c:v>96.11319216899733</c:v>
                </c:pt>
                <c:pt idx="326">
                  <c:v>96.181179456509597</c:v>
                </c:pt>
                <c:pt idx="327">
                  <c:v>96.249024713843681</c:v>
                </c:pt>
                <c:pt idx="328">
                  <c:v>96.316728821872147</c:v>
                </c:pt>
                <c:pt idx="329">
                  <c:v>96.384293905594816</c:v>
                </c:pt>
                <c:pt idx="330">
                  <c:v>96.451723076504621</c:v>
                </c:pt>
                <c:pt idx="331">
                  <c:v>96.519020214038946</c:v>
                </c:pt>
                <c:pt idx="332">
                  <c:v>96.586189780875827</c:v>
                </c:pt>
                <c:pt idx="333">
                  <c:v>96.65323666749147</c:v>
                </c:pt>
                <c:pt idx="334">
                  <c:v>96.720166061973785</c:v>
                </c:pt>
                <c:pt idx="335">
                  <c:v>96.793065044120056</c:v>
                </c:pt>
                <c:pt idx="336">
                  <c:v>96.859632029850502</c:v>
                </c:pt>
                <c:pt idx="337">
                  <c:v>96.926065794128363</c:v>
                </c:pt>
                <c:pt idx="338">
                  <c:v>96.992379659098901</c:v>
                </c:pt>
                <c:pt idx="339">
                  <c:v>97.058585614692845</c:v>
                </c:pt>
                <c:pt idx="340">
                  <c:v>97.124694451847844</c:v>
                </c:pt>
                <c:pt idx="341">
                  <c:v>97.190715882407801</c:v>
                </c:pt>
                <c:pt idx="342">
                  <c:v>97.256658647032225</c:v>
                </c:pt>
                <c:pt idx="343">
                  <c:v>97.322530612314665</c:v>
                </c:pt>
                <c:pt idx="344">
                  <c:v>97.388338858189314</c:v>
                </c:pt>
                <c:pt idx="345">
                  <c:v>97.458734901424577</c:v>
                </c:pt>
                <c:pt idx="346">
                  <c:v>97.52396967262915</c:v>
                </c:pt>
                <c:pt idx="347">
                  <c:v>97.589204443833722</c:v>
                </c:pt>
                <c:pt idx="348">
                  <c:v>97.654439215038295</c:v>
                </c:pt>
                <c:pt idx="349">
                  <c:v>97.719673986242867</c:v>
                </c:pt>
                <c:pt idx="350">
                  <c:v>97.78490875744744</c:v>
                </c:pt>
                <c:pt idx="351">
                  <c:v>97.850143528652012</c:v>
                </c:pt>
                <c:pt idx="352">
                  <c:v>97.915378299856584</c:v>
                </c:pt>
                <c:pt idx="353">
                  <c:v>97.980613071061157</c:v>
                </c:pt>
                <c:pt idx="354">
                  <c:v>98.045847842265729</c:v>
                </c:pt>
                <c:pt idx="355">
                  <c:v>98.111082613470316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BAE1-A34B-8CDD-A25DDF4F9CA7}"/>
            </c:ext>
          </c:extLst>
        </c:ser>
        <c:ser>
          <c:idx val="7"/>
          <c:order val="6"/>
          <c:tx>
            <c:v>Percentil 90</c:v>
          </c:tx>
          <c:spPr>
            <a:ln w="28575" cmpd="sng">
              <a:solidFill>
                <a:srgbClr val="808080">
                  <a:alpha val="100000"/>
                </a:srgbClr>
              </a:solidFill>
            </a:ln>
          </c:spPr>
          <c:marker>
            <c:symbol val="none"/>
          </c:marker>
          <c:cat>
            <c:numRef>
              <c:f>Table!$O$2:$O$362</c:f>
              <c:numCache>
                <c:formatCode>_(* #,##0.0_);_(* \(#,##0.0\);_(* "-"??_);_(@_)</c:formatCode>
                <c:ptCount val="361"/>
                <c:pt idx="0">
                  <c:v>0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1.1000000000000001</c:v>
                </c:pt>
                <c:pt idx="12">
                  <c:v>1.2</c:v>
                </c:pt>
                <c:pt idx="13">
                  <c:v>1.3</c:v>
                </c:pt>
                <c:pt idx="14">
                  <c:v>1.4</c:v>
                </c:pt>
                <c:pt idx="15">
                  <c:v>1.5</c:v>
                </c:pt>
                <c:pt idx="16">
                  <c:v>1.6</c:v>
                </c:pt>
                <c:pt idx="17">
                  <c:v>1.7</c:v>
                </c:pt>
                <c:pt idx="18">
                  <c:v>1.8</c:v>
                </c:pt>
                <c:pt idx="19">
                  <c:v>1.9</c:v>
                </c:pt>
                <c:pt idx="20">
                  <c:v>2</c:v>
                </c:pt>
                <c:pt idx="21">
                  <c:v>2.1</c:v>
                </c:pt>
                <c:pt idx="22">
                  <c:v>2.2000000000000002</c:v>
                </c:pt>
                <c:pt idx="23">
                  <c:v>2.2999999999999998</c:v>
                </c:pt>
                <c:pt idx="24">
                  <c:v>2.4</c:v>
                </c:pt>
                <c:pt idx="25">
                  <c:v>2.5</c:v>
                </c:pt>
                <c:pt idx="26">
                  <c:v>2.6</c:v>
                </c:pt>
                <c:pt idx="27">
                  <c:v>2.7</c:v>
                </c:pt>
                <c:pt idx="28">
                  <c:v>2.8</c:v>
                </c:pt>
                <c:pt idx="29">
                  <c:v>2.9</c:v>
                </c:pt>
                <c:pt idx="30">
                  <c:v>3</c:v>
                </c:pt>
                <c:pt idx="31">
                  <c:v>3.1</c:v>
                </c:pt>
                <c:pt idx="32">
                  <c:v>3.2</c:v>
                </c:pt>
                <c:pt idx="33">
                  <c:v>3.3</c:v>
                </c:pt>
                <c:pt idx="34">
                  <c:v>3.4</c:v>
                </c:pt>
                <c:pt idx="35">
                  <c:v>3.5</c:v>
                </c:pt>
                <c:pt idx="36">
                  <c:v>3.6</c:v>
                </c:pt>
                <c:pt idx="37">
                  <c:v>3.7</c:v>
                </c:pt>
                <c:pt idx="38">
                  <c:v>3.8</c:v>
                </c:pt>
                <c:pt idx="39">
                  <c:v>3.9</c:v>
                </c:pt>
                <c:pt idx="40">
                  <c:v>4</c:v>
                </c:pt>
                <c:pt idx="41">
                  <c:v>4.0999999999999996</c:v>
                </c:pt>
                <c:pt idx="42">
                  <c:v>4.2</c:v>
                </c:pt>
                <c:pt idx="43">
                  <c:v>4.3</c:v>
                </c:pt>
                <c:pt idx="44">
                  <c:v>4.4000000000000004</c:v>
                </c:pt>
                <c:pt idx="45">
                  <c:v>4.5</c:v>
                </c:pt>
                <c:pt idx="46">
                  <c:v>4.5999999999999996</c:v>
                </c:pt>
                <c:pt idx="47">
                  <c:v>4.7</c:v>
                </c:pt>
                <c:pt idx="48">
                  <c:v>4.8</c:v>
                </c:pt>
                <c:pt idx="49">
                  <c:v>4.9000000000000004</c:v>
                </c:pt>
                <c:pt idx="50">
                  <c:v>5</c:v>
                </c:pt>
                <c:pt idx="51">
                  <c:v>5.0999999999999996</c:v>
                </c:pt>
                <c:pt idx="52">
                  <c:v>5.2</c:v>
                </c:pt>
                <c:pt idx="53">
                  <c:v>5.3</c:v>
                </c:pt>
                <c:pt idx="54">
                  <c:v>5.4</c:v>
                </c:pt>
                <c:pt idx="55">
                  <c:v>5.5</c:v>
                </c:pt>
                <c:pt idx="56">
                  <c:v>5.6</c:v>
                </c:pt>
                <c:pt idx="57">
                  <c:v>5.7</c:v>
                </c:pt>
                <c:pt idx="58">
                  <c:v>5.8</c:v>
                </c:pt>
                <c:pt idx="59">
                  <c:v>5.9</c:v>
                </c:pt>
                <c:pt idx="60">
                  <c:v>6</c:v>
                </c:pt>
                <c:pt idx="61">
                  <c:v>6.1</c:v>
                </c:pt>
                <c:pt idx="62">
                  <c:v>6.2</c:v>
                </c:pt>
                <c:pt idx="63">
                  <c:v>6.3</c:v>
                </c:pt>
                <c:pt idx="64">
                  <c:v>6.4</c:v>
                </c:pt>
                <c:pt idx="65">
                  <c:v>6.5</c:v>
                </c:pt>
                <c:pt idx="66">
                  <c:v>6.6</c:v>
                </c:pt>
                <c:pt idx="67">
                  <c:v>6.7</c:v>
                </c:pt>
                <c:pt idx="68">
                  <c:v>6.8</c:v>
                </c:pt>
                <c:pt idx="69">
                  <c:v>6.9</c:v>
                </c:pt>
                <c:pt idx="70">
                  <c:v>7</c:v>
                </c:pt>
                <c:pt idx="71">
                  <c:v>7.1</c:v>
                </c:pt>
                <c:pt idx="72">
                  <c:v>7.2</c:v>
                </c:pt>
                <c:pt idx="73">
                  <c:v>7.3</c:v>
                </c:pt>
                <c:pt idx="74">
                  <c:v>7.4</c:v>
                </c:pt>
                <c:pt idx="75">
                  <c:v>7.5</c:v>
                </c:pt>
                <c:pt idx="76">
                  <c:v>7.6</c:v>
                </c:pt>
                <c:pt idx="77">
                  <c:v>7.7</c:v>
                </c:pt>
                <c:pt idx="78">
                  <c:v>7.8</c:v>
                </c:pt>
                <c:pt idx="79">
                  <c:v>7.9</c:v>
                </c:pt>
                <c:pt idx="80">
                  <c:v>8</c:v>
                </c:pt>
                <c:pt idx="81">
                  <c:v>8.1</c:v>
                </c:pt>
                <c:pt idx="82">
                  <c:v>8.1999999999999993</c:v>
                </c:pt>
                <c:pt idx="83">
                  <c:v>8.3000000000000007</c:v>
                </c:pt>
                <c:pt idx="84">
                  <c:v>8.4</c:v>
                </c:pt>
                <c:pt idx="85">
                  <c:v>8.5</c:v>
                </c:pt>
                <c:pt idx="86">
                  <c:v>8.6</c:v>
                </c:pt>
                <c:pt idx="87">
                  <c:v>8.6999999999999993</c:v>
                </c:pt>
                <c:pt idx="88">
                  <c:v>8.8000000000000007</c:v>
                </c:pt>
                <c:pt idx="89">
                  <c:v>8.9</c:v>
                </c:pt>
                <c:pt idx="90">
                  <c:v>9</c:v>
                </c:pt>
                <c:pt idx="91">
                  <c:v>9.1</c:v>
                </c:pt>
                <c:pt idx="92">
                  <c:v>9.1999999999999993</c:v>
                </c:pt>
                <c:pt idx="93">
                  <c:v>9.3000000000000007</c:v>
                </c:pt>
                <c:pt idx="94">
                  <c:v>9.4</c:v>
                </c:pt>
                <c:pt idx="95">
                  <c:v>9.5</c:v>
                </c:pt>
                <c:pt idx="96">
                  <c:v>9.6</c:v>
                </c:pt>
                <c:pt idx="97">
                  <c:v>9.6999999999999993</c:v>
                </c:pt>
                <c:pt idx="98">
                  <c:v>9.8000000000000007</c:v>
                </c:pt>
                <c:pt idx="99">
                  <c:v>9.9</c:v>
                </c:pt>
                <c:pt idx="100">
                  <c:v>10</c:v>
                </c:pt>
                <c:pt idx="101">
                  <c:v>10.1</c:v>
                </c:pt>
                <c:pt idx="102">
                  <c:v>10.199999999999999</c:v>
                </c:pt>
                <c:pt idx="103">
                  <c:v>10.3</c:v>
                </c:pt>
                <c:pt idx="104">
                  <c:v>10.4</c:v>
                </c:pt>
                <c:pt idx="105">
                  <c:v>10.5</c:v>
                </c:pt>
                <c:pt idx="106">
                  <c:v>10.6</c:v>
                </c:pt>
                <c:pt idx="107">
                  <c:v>10.7</c:v>
                </c:pt>
                <c:pt idx="108">
                  <c:v>10.8</c:v>
                </c:pt>
                <c:pt idx="109">
                  <c:v>10.9</c:v>
                </c:pt>
                <c:pt idx="110">
                  <c:v>11</c:v>
                </c:pt>
                <c:pt idx="111">
                  <c:v>11.1</c:v>
                </c:pt>
                <c:pt idx="112">
                  <c:v>11.2</c:v>
                </c:pt>
                <c:pt idx="113">
                  <c:v>11.3</c:v>
                </c:pt>
                <c:pt idx="114">
                  <c:v>11.4</c:v>
                </c:pt>
                <c:pt idx="115">
                  <c:v>11.5</c:v>
                </c:pt>
                <c:pt idx="116">
                  <c:v>11.6</c:v>
                </c:pt>
                <c:pt idx="117">
                  <c:v>11.7</c:v>
                </c:pt>
                <c:pt idx="118">
                  <c:v>11.8</c:v>
                </c:pt>
                <c:pt idx="119">
                  <c:v>11.9</c:v>
                </c:pt>
                <c:pt idx="120">
                  <c:v>12</c:v>
                </c:pt>
                <c:pt idx="121">
                  <c:v>12.1</c:v>
                </c:pt>
                <c:pt idx="122">
                  <c:v>12.2</c:v>
                </c:pt>
                <c:pt idx="123">
                  <c:v>12.3</c:v>
                </c:pt>
                <c:pt idx="124">
                  <c:v>12.4</c:v>
                </c:pt>
                <c:pt idx="125">
                  <c:v>12.5</c:v>
                </c:pt>
                <c:pt idx="126">
                  <c:v>12.6</c:v>
                </c:pt>
                <c:pt idx="127">
                  <c:v>12.7</c:v>
                </c:pt>
                <c:pt idx="128">
                  <c:v>12.8</c:v>
                </c:pt>
                <c:pt idx="129">
                  <c:v>12.9</c:v>
                </c:pt>
                <c:pt idx="130">
                  <c:v>13</c:v>
                </c:pt>
                <c:pt idx="131">
                  <c:v>13.1</c:v>
                </c:pt>
                <c:pt idx="132">
                  <c:v>13.2</c:v>
                </c:pt>
                <c:pt idx="133">
                  <c:v>13.3</c:v>
                </c:pt>
                <c:pt idx="134">
                  <c:v>13.4</c:v>
                </c:pt>
                <c:pt idx="135">
                  <c:v>13.5</c:v>
                </c:pt>
                <c:pt idx="136">
                  <c:v>13.6</c:v>
                </c:pt>
                <c:pt idx="137">
                  <c:v>13.7</c:v>
                </c:pt>
                <c:pt idx="138">
                  <c:v>13.8</c:v>
                </c:pt>
                <c:pt idx="139">
                  <c:v>13.9</c:v>
                </c:pt>
                <c:pt idx="140">
                  <c:v>14</c:v>
                </c:pt>
                <c:pt idx="141">
                  <c:v>14.1</c:v>
                </c:pt>
                <c:pt idx="142">
                  <c:v>14.2</c:v>
                </c:pt>
                <c:pt idx="143">
                  <c:v>14.3</c:v>
                </c:pt>
                <c:pt idx="144">
                  <c:v>14.4</c:v>
                </c:pt>
                <c:pt idx="145">
                  <c:v>14.5</c:v>
                </c:pt>
                <c:pt idx="146">
                  <c:v>14.6</c:v>
                </c:pt>
                <c:pt idx="147">
                  <c:v>14.7</c:v>
                </c:pt>
                <c:pt idx="148">
                  <c:v>14.8</c:v>
                </c:pt>
                <c:pt idx="149">
                  <c:v>14.9</c:v>
                </c:pt>
                <c:pt idx="150">
                  <c:v>15</c:v>
                </c:pt>
                <c:pt idx="151">
                  <c:v>15.1</c:v>
                </c:pt>
                <c:pt idx="152">
                  <c:v>15.2</c:v>
                </c:pt>
                <c:pt idx="153">
                  <c:v>15.3</c:v>
                </c:pt>
                <c:pt idx="154">
                  <c:v>15.4</c:v>
                </c:pt>
                <c:pt idx="155">
                  <c:v>15.5</c:v>
                </c:pt>
                <c:pt idx="156">
                  <c:v>15.6</c:v>
                </c:pt>
                <c:pt idx="157">
                  <c:v>15.7</c:v>
                </c:pt>
                <c:pt idx="158">
                  <c:v>15.8</c:v>
                </c:pt>
                <c:pt idx="159">
                  <c:v>15.9</c:v>
                </c:pt>
                <c:pt idx="160">
                  <c:v>16</c:v>
                </c:pt>
                <c:pt idx="161">
                  <c:v>16.100000000000001</c:v>
                </c:pt>
                <c:pt idx="162">
                  <c:v>16.2</c:v>
                </c:pt>
                <c:pt idx="163">
                  <c:v>16.3</c:v>
                </c:pt>
                <c:pt idx="164">
                  <c:v>16.399999999999999</c:v>
                </c:pt>
                <c:pt idx="165">
                  <c:v>16.5</c:v>
                </c:pt>
                <c:pt idx="166">
                  <c:v>16.600000000000001</c:v>
                </c:pt>
                <c:pt idx="167">
                  <c:v>16.7</c:v>
                </c:pt>
                <c:pt idx="168">
                  <c:v>16.8</c:v>
                </c:pt>
                <c:pt idx="169">
                  <c:v>16.899999999999999</c:v>
                </c:pt>
                <c:pt idx="170">
                  <c:v>17</c:v>
                </c:pt>
                <c:pt idx="171">
                  <c:v>17.100000000000001</c:v>
                </c:pt>
                <c:pt idx="172">
                  <c:v>17.2</c:v>
                </c:pt>
                <c:pt idx="173">
                  <c:v>17.3</c:v>
                </c:pt>
                <c:pt idx="174">
                  <c:v>17.399999999999999</c:v>
                </c:pt>
                <c:pt idx="175">
                  <c:v>17.5</c:v>
                </c:pt>
                <c:pt idx="176">
                  <c:v>17.600000000000001</c:v>
                </c:pt>
                <c:pt idx="177">
                  <c:v>17.7</c:v>
                </c:pt>
                <c:pt idx="178">
                  <c:v>17.8</c:v>
                </c:pt>
                <c:pt idx="179">
                  <c:v>17.899999999999999</c:v>
                </c:pt>
                <c:pt idx="180">
                  <c:v>18</c:v>
                </c:pt>
                <c:pt idx="181">
                  <c:v>18.100000000000001</c:v>
                </c:pt>
                <c:pt idx="182">
                  <c:v>18.2</c:v>
                </c:pt>
                <c:pt idx="183">
                  <c:v>18.3</c:v>
                </c:pt>
                <c:pt idx="184">
                  <c:v>18.399999999999999</c:v>
                </c:pt>
                <c:pt idx="185">
                  <c:v>18.5</c:v>
                </c:pt>
                <c:pt idx="186">
                  <c:v>18.600000000000001</c:v>
                </c:pt>
                <c:pt idx="187">
                  <c:v>18.7</c:v>
                </c:pt>
                <c:pt idx="188">
                  <c:v>18.8</c:v>
                </c:pt>
                <c:pt idx="189">
                  <c:v>18.899999999999999</c:v>
                </c:pt>
                <c:pt idx="190">
                  <c:v>19</c:v>
                </c:pt>
                <c:pt idx="191">
                  <c:v>19.100000000000001</c:v>
                </c:pt>
                <c:pt idx="192">
                  <c:v>19.2</c:v>
                </c:pt>
                <c:pt idx="193">
                  <c:v>19.3</c:v>
                </c:pt>
                <c:pt idx="194">
                  <c:v>19.399999999999999</c:v>
                </c:pt>
                <c:pt idx="195">
                  <c:v>19.5</c:v>
                </c:pt>
                <c:pt idx="196">
                  <c:v>19.600000000000001</c:v>
                </c:pt>
                <c:pt idx="197">
                  <c:v>19.7</c:v>
                </c:pt>
                <c:pt idx="198">
                  <c:v>19.8</c:v>
                </c:pt>
                <c:pt idx="199">
                  <c:v>19.899999999999999</c:v>
                </c:pt>
                <c:pt idx="200">
                  <c:v>20</c:v>
                </c:pt>
                <c:pt idx="201">
                  <c:v>20.100000000000001</c:v>
                </c:pt>
                <c:pt idx="202">
                  <c:v>20.2</c:v>
                </c:pt>
                <c:pt idx="203">
                  <c:v>20.3</c:v>
                </c:pt>
                <c:pt idx="204">
                  <c:v>20.399999999999999</c:v>
                </c:pt>
                <c:pt idx="205">
                  <c:v>20.5</c:v>
                </c:pt>
                <c:pt idx="206">
                  <c:v>20.6</c:v>
                </c:pt>
                <c:pt idx="207">
                  <c:v>20.7</c:v>
                </c:pt>
                <c:pt idx="208">
                  <c:v>20.8</c:v>
                </c:pt>
                <c:pt idx="209">
                  <c:v>20.9</c:v>
                </c:pt>
                <c:pt idx="210">
                  <c:v>21</c:v>
                </c:pt>
                <c:pt idx="211">
                  <c:v>21.1</c:v>
                </c:pt>
                <c:pt idx="212">
                  <c:v>21.2</c:v>
                </c:pt>
                <c:pt idx="213">
                  <c:v>21.3</c:v>
                </c:pt>
                <c:pt idx="214">
                  <c:v>21.4</c:v>
                </c:pt>
                <c:pt idx="215">
                  <c:v>21.5</c:v>
                </c:pt>
                <c:pt idx="216">
                  <c:v>21.6</c:v>
                </c:pt>
                <c:pt idx="217">
                  <c:v>21.7</c:v>
                </c:pt>
                <c:pt idx="218">
                  <c:v>21.8</c:v>
                </c:pt>
                <c:pt idx="219">
                  <c:v>21.9</c:v>
                </c:pt>
                <c:pt idx="220">
                  <c:v>22</c:v>
                </c:pt>
                <c:pt idx="221">
                  <c:v>22.1</c:v>
                </c:pt>
                <c:pt idx="222">
                  <c:v>22.2</c:v>
                </c:pt>
                <c:pt idx="223">
                  <c:v>22.3</c:v>
                </c:pt>
                <c:pt idx="224">
                  <c:v>22.4</c:v>
                </c:pt>
                <c:pt idx="225">
                  <c:v>22.5</c:v>
                </c:pt>
                <c:pt idx="226">
                  <c:v>22.6</c:v>
                </c:pt>
                <c:pt idx="227">
                  <c:v>22.7</c:v>
                </c:pt>
                <c:pt idx="228">
                  <c:v>22.8</c:v>
                </c:pt>
                <c:pt idx="229">
                  <c:v>22.9</c:v>
                </c:pt>
                <c:pt idx="230">
                  <c:v>23</c:v>
                </c:pt>
                <c:pt idx="231">
                  <c:v>23.1</c:v>
                </c:pt>
                <c:pt idx="232">
                  <c:v>23.2</c:v>
                </c:pt>
                <c:pt idx="233">
                  <c:v>23.3</c:v>
                </c:pt>
                <c:pt idx="234">
                  <c:v>23.4</c:v>
                </c:pt>
                <c:pt idx="235">
                  <c:v>23.5</c:v>
                </c:pt>
                <c:pt idx="236">
                  <c:v>23.6</c:v>
                </c:pt>
                <c:pt idx="237">
                  <c:v>23.7</c:v>
                </c:pt>
                <c:pt idx="238">
                  <c:v>23.8</c:v>
                </c:pt>
                <c:pt idx="239">
                  <c:v>23.9</c:v>
                </c:pt>
                <c:pt idx="240">
                  <c:v>24</c:v>
                </c:pt>
                <c:pt idx="241">
                  <c:v>24.1</c:v>
                </c:pt>
                <c:pt idx="242">
                  <c:v>24.2</c:v>
                </c:pt>
                <c:pt idx="243">
                  <c:v>24.3</c:v>
                </c:pt>
                <c:pt idx="244">
                  <c:v>24.4</c:v>
                </c:pt>
                <c:pt idx="245">
                  <c:v>24.5</c:v>
                </c:pt>
                <c:pt idx="246">
                  <c:v>24.6</c:v>
                </c:pt>
                <c:pt idx="247">
                  <c:v>24.7</c:v>
                </c:pt>
                <c:pt idx="248">
                  <c:v>24.8</c:v>
                </c:pt>
                <c:pt idx="249">
                  <c:v>24.9</c:v>
                </c:pt>
                <c:pt idx="250">
                  <c:v>25</c:v>
                </c:pt>
                <c:pt idx="251">
                  <c:v>25.1</c:v>
                </c:pt>
                <c:pt idx="252">
                  <c:v>25.2</c:v>
                </c:pt>
                <c:pt idx="253">
                  <c:v>25.3</c:v>
                </c:pt>
                <c:pt idx="254">
                  <c:v>25.4</c:v>
                </c:pt>
                <c:pt idx="255">
                  <c:v>25.5</c:v>
                </c:pt>
                <c:pt idx="256">
                  <c:v>25.6</c:v>
                </c:pt>
                <c:pt idx="257">
                  <c:v>25.7</c:v>
                </c:pt>
                <c:pt idx="258">
                  <c:v>25.8</c:v>
                </c:pt>
                <c:pt idx="259">
                  <c:v>25.9</c:v>
                </c:pt>
                <c:pt idx="260">
                  <c:v>26</c:v>
                </c:pt>
                <c:pt idx="261">
                  <c:v>26.1</c:v>
                </c:pt>
                <c:pt idx="262">
                  <c:v>26.2</c:v>
                </c:pt>
                <c:pt idx="263">
                  <c:v>26.3</c:v>
                </c:pt>
                <c:pt idx="264">
                  <c:v>26.4</c:v>
                </c:pt>
                <c:pt idx="265">
                  <c:v>26.5</c:v>
                </c:pt>
                <c:pt idx="266">
                  <c:v>26.6</c:v>
                </c:pt>
                <c:pt idx="267">
                  <c:v>26.7</c:v>
                </c:pt>
                <c:pt idx="268">
                  <c:v>26.8</c:v>
                </c:pt>
                <c:pt idx="269">
                  <c:v>26.9</c:v>
                </c:pt>
                <c:pt idx="270">
                  <c:v>27</c:v>
                </c:pt>
                <c:pt idx="271">
                  <c:v>27.1</c:v>
                </c:pt>
                <c:pt idx="272">
                  <c:v>27.2</c:v>
                </c:pt>
                <c:pt idx="273">
                  <c:v>27.3</c:v>
                </c:pt>
                <c:pt idx="274">
                  <c:v>27.4</c:v>
                </c:pt>
                <c:pt idx="275">
                  <c:v>27.5</c:v>
                </c:pt>
                <c:pt idx="276">
                  <c:v>27.6</c:v>
                </c:pt>
                <c:pt idx="277">
                  <c:v>27.7</c:v>
                </c:pt>
                <c:pt idx="278">
                  <c:v>27.8</c:v>
                </c:pt>
                <c:pt idx="279">
                  <c:v>27.9</c:v>
                </c:pt>
                <c:pt idx="280">
                  <c:v>28</c:v>
                </c:pt>
                <c:pt idx="281">
                  <c:v>28.1</c:v>
                </c:pt>
                <c:pt idx="282">
                  <c:v>28.2</c:v>
                </c:pt>
                <c:pt idx="283">
                  <c:v>28.3</c:v>
                </c:pt>
                <c:pt idx="284">
                  <c:v>28.4</c:v>
                </c:pt>
                <c:pt idx="285">
                  <c:v>28.5</c:v>
                </c:pt>
                <c:pt idx="286">
                  <c:v>28.6</c:v>
                </c:pt>
                <c:pt idx="287">
                  <c:v>28.7</c:v>
                </c:pt>
                <c:pt idx="288">
                  <c:v>28.8</c:v>
                </c:pt>
                <c:pt idx="289">
                  <c:v>28.9</c:v>
                </c:pt>
                <c:pt idx="290">
                  <c:v>29</c:v>
                </c:pt>
                <c:pt idx="291">
                  <c:v>29.1</c:v>
                </c:pt>
                <c:pt idx="292">
                  <c:v>29.2</c:v>
                </c:pt>
                <c:pt idx="293">
                  <c:v>29.3</c:v>
                </c:pt>
                <c:pt idx="294">
                  <c:v>29.4</c:v>
                </c:pt>
                <c:pt idx="295">
                  <c:v>29.5</c:v>
                </c:pt>
                <c:pt idx="296">
                  <c:v>29.6</c:v>
                </c:pt>
                <c:pt idx="297">
                  <c:v>29.7</c:v>
                </c:pt>
                <c:pt idx="298">
                  <c:v>29.8</c:v>
                </c:pt>
                <c:pt idx="299">
                  <c:v>29.9</c:v>
                </c:pt>
                <c:pt idx="300">
                  <c:v>30</c:v>
                </c:pt>
                <c:pt idx="301">
                  <c:v>30.1</c:v>
                </c:pt>
                <c:pt idx="302">
                  <c:v>30.2</c:v>
                </c:pt>
                <c:pt idx="303">
                  <c:v>30.3</c:v>
                </c:pt>
                <c:pt idx="304">
                  <c:v>30.4</c:v>
                </c:pt>
                <c:pt idx="305">
                  <c:v>30.5</c:v>
                </c:pt>
                <c:pt idx="306">
                  <c:v>30.6</c:v>
                </c:pt>
                <c:pt idx="307">
                  <c:v>30.7</c:v>
                </c:pt>
                <c:pt idx="308">
                  <c:v>30.8</c:v>
                </c:pt>
                <c:pt idx="309">
                  <c:v>30.9</c:v>
                </c:pt>
                <c:pt idx="310">
                  <c:v>31</c:v>
                </c:pt>
                <c:pt idx="311">
                  <c:v>31.1</c:v>
                </c:pt>
                <c:pt idx="312">
                  <c:v>31.2</c:v>
                </c:pt>
                <c:pt idx="313">
                  <c:v>31.3</c:v>
                </c:pt>
                <c:pt idx="314">
                  <c:v>31.4</c:v>
                </c:pt>
                <c:pt idx="315">
                  <c:v>31.5</c:v>
                </c:pt>
                <c:pt idx="316">
                  <c:v>31.6</c:v>
                </c:pt>
                <c:pt idx="317">
                  <c:v>31.7</c:v>
                </c:pt>
                <c:pt idx="318">
                  <c:v>31.8</c:v>
                </c:pt>
                <c:pt idx="319">
                  <c:v>31.9</c:v>
                </c:pt>
                <c:pt idx="320">
                  <c:v>32</c:v>
                </c:pt>
                <c:pt idx="321">
                  <c:v>32.1</c:v>
                </c:pt>
                <c:pt idx="322">
                  <c:v>32.200000000000003</c:v>
                </c:pt>
                <c:pt idx="323">
                  <c:v>32.299999999999997</c:v>
                </c:pt>
                <c:pt idx="324">
                  <c:v>32.4</c:v>
                </c:pt>
                <c:pt idx="325">
                  <c:v>32.5</c:v>
                </c:pt>
                <c:pt idx="326">
                  <c:v>32.6</c:v>
                </c:pt>
                <c:pt idx="327">
                  <c:v>32.700000000000003</c:v>
                </c:pt>
                <c:pt idx="328">
                  <c:v>32.799999999999997</c:v>
                </c:pt>
                <c:pt idx="329">
                  <c:v>32.9</c:v>
                </c:pt>
                <c:pt idx="330">
                  <c:v>33</c:v>
                </c:pt>
                <c:pt idx="331">
                  <c:v>33.1</c:v>
                </c:pt>
                <c:pt idx="332">
                  <c:v>33.200000000000003</c:v>
                </c:pt>
                <c:pt idx="333">
                  <c:v>33.299999999999997</c:v>
                </c:pt>
                <c:pt idx="334">
                  <c:v>33.4</c:v>
                </c:pt>
                <c:pt idx="335">
                  <c:v>33.5</c:v>
                </c:pt>
                <c:pt idx="336">
                  <c:v>33.6</c:v>
                </c:pt>
                <c:pt idx="337">
                  <c:v>33.700000000000003</c:v>
                </c:pt>
                <c:pt idx="338">
                  <c:v>33.799999999999997</c:v>
                </c:pt>
                <c:pt idx="339">
                  <c:v>33.9</c:v>
                </c:pt>
                <c:pt idx="340">
                  <c:v>34</c:v>
                </c:pt>
                <c:pt idx="341">
                  <c:v>34.1</c:v>
                </c:pt>
                <c:pt idx="342">
                  <c:v>34.200000000000003</c:v>
                </c:pt>
                <c:pt idx="343">
                  <c:v>34.299999999999997</c:v>
                </c:pt>
                <c:pt idx="344">
                  <c:v>34.4</c:v>
                </c:pt>
                <c:pt idx="345">
                  <c:v>34.5</c:v>
                </c:pt>
                <c:pt idx="346">
                  <c:v>34.6</c:v>
                </c:pt>
                <c:pt idx="347">
                  <c:v>34.700000000000003</c:v>
                </c:pt>
                <c:pt idx="348">
                  <c:v>34.799999999999997</c:v>
                </c:pt>
                <c:pt idx="349">
                  <c:v>34.9</c:v>
                </c:pt>
                <c:pt idx="350">
                  <c:v>35</c:v>
                </c:pt>
                <c:pt idx="351">
                  <c:v>35.1</c:v>
                </c:pt>
                <c:pt idx="352">
                  <c:v>35.200000000000003</c:v>
                </c:pt>
                <c:pt idx="353">
                  <c:v>35.299999999999997</c:v>
                </c:pt>
                <c:pt idx="354">
                  <c:v>35.4</c:v>
                </c:pt>
                <c:pt idx="355">
                  <c:v>35.5</c:v>
                </c:pt>
                <c:pt idx="356">
                  <c:v>35.6</c:v>
                </c:pt>
                <c:pt idx="357">
                  <c:v>35.700000000000003</c:v>
                </c:pt>
                <c:pt idx="358">
                  <c:v>35.799999999999997</c:v>
                </c:pt>
                <c:pt idx="359">
                  <c:v>35.9</c:v>
                </c:pt>
                <c:pt idx="360">
                  <c:v>36</c:v>
                </c:pt>
              </c:numCache>
            </c:numRef>
          </c:cat>
          <c:val>
            <c:numRef>
              <c:f>Table!$W$2:$W$362</c:f>
              <c:numCache>
                <c:formatCode>General</c:formatCode>
                <c:ptCount val="361"/>
                <c:pt idx="0">
                  <c:v>53.361534748953879</c:v>
                </c:pt>
                <c:pt idx="1">
                  <c:v>53.896115998048764</c:v>
                </c:pt>
                <c:pt idx="2">
                  <c:v>54.402420243291523</c:v>
                </c:pt>
                <c:pt idx="3">
                  <c:v>54.884269316278079</c:v>
                </c:pt>
                <c:pt idx="4">
                  <c:v>55.34480440346772</c:v>
                </c:pt>
                <c:pt idx="5">
                  <c:v>56.034440994428294</c:v>
                </c:pt>
                <c:pt idx="6">
                  <c:v>56.427637224262554</c:v>
                </c:pt>
                <c:pt idx="7">
                  <c:v>56.811665608224295</c:v>
                </c:pt>
                <c:pt idx="8">
                  <c:v>57.186944752226267</c:v>
                </c:pt>
                <c:pt idx="9">
                  <c:v>57.553869066336546</c:v>
                </c:pt>
                <c:pt idx="10">
                  <c:v>57.91281035027648</c:v>
                </c:pt>
                <c:pt idx="11">
                  <c:v>58.264119266523949</c:v>
                </c:pt>
                <c:pt idx="12">
                  <c:v>58.608126709432156</c:v>
                </c:pt>
                <c:pt idx="13">
                  <c:v>58.945145078119452</c:v>
                </c:pt>
                <c:pt idx="14">
                  <c:v>59.275469460283588</c:v>
                </c:pt>
                <c:pt idx="15">
                  <c:v>59.966403292770863</c:v>
                </c:pt>
                <c:pt idx="16">
                  <c:v>60.26792106387996</c:v>
                </c:pt>
                <c:pt idx="17">
                  <c:v>60.564457048244009</c:v>
                </c:pt>
                <c:pt idx="18">
                  <c:v>60.856187893329079</c:v>
                </c:pt>
                <c:pt idx="19">
                  <c:v>61.143281905735897</c:v>
                </c:pt>
                <c:pt idx="20">
                  <c:v>61.425899512751172</c:v>
                </c:pt>
                <c:pt idx="21">
                  <c:v>61.70419369560603</c:v>
                </c:pt>
                <c:pt idx="22">
                  <c:v>61.978310396305154</c:v>
                </c:pt>
                <c:pt idx="23">
                  <c:v>62.248388899760826</c:v>
                </c:pt>
                <c:pt idx="24">
                  <c:v>62.514562192845958</c:v>
                </c:pt>
                <c:pt idx="25">
                  <c:v>62.98158100386182</c:v>
                </c:pt>
                <c:pt idx="26">
                  <c:v>63.233280907520445</c:v>
                </c:pt>
                <c:pt idx="27">
                  <c:v>63.481765499094742</c:v>
                </c:pt>
                <c:pt idx="28">
                  <c:v>63.727128017397234</c:v>
                </c:pt>
                <c:pt idx="29">
                  <c:v>63.969457975888645</c:v>
                </c:pt>
                <c:pt idx="30">
                  <c:v>64.208841341299774</c:v>
                </c:pt>
                <c:pt idx="31">
                  <c:v>64.44536070259727</c:v>
                </c:pt>
                <c:pt idx="32">
                  <c:v>64.679095430861878</c:v>
                </c:pt>
                <c:pt idx="33">
                  <c:v>64.910121830612169</c:v>
                </c:pt>
                <c:pt idx="34">
                  <c:v>65.138513283073337</c:v>
                </c:pt>
                <c:pt idx="35">
                  <c:v>65.498580040448061</c:v>
                </c:pt>
                <c:pt idx="36">
                  <c:v>65.718126823263418</c:v>
                </c:pt>
                <c:pt idx="37">
                  <c:v>65.93539068211966</c:v>
                </c:pt>
                <c:pt idx="38">
                  <c:v>66.150427602311311</c:v>
                </c:pt>
                <c:pt idx="39">
                  <c:v>66.363291629999964</c:v>
                </c:pt>
                <c:pt idx="40">
                  <c:v>66.574034954274737</c:v>
                </c:pt>
                <c:pt idx="41">
                  <c:v>66.782707985243306</c:v>
                </c:pt>
                <c:pt idx="42">
                  <c:v>66.989359428364779</c:v>
                </c:pt>
                <c:pt idx="43">
                  <c:v>67.194036355223901</c:v>
                </c:pt>
                <c:pt idx="44">
                  <c:v>67.396784270934518</c:v>
                </c:pt>
                <c:pt idx="45">
                  <c:v>67.694047868601572</c:v>
                </c:pt>
                <c:pt idx="46">
                  <c:v>67.890765411825797</c:v>
                </c:pt>
                <c:pt idx="47">
                  <c:v>68.085759884036179</c:v>
                </c:pt>
                <c:pt idx="48">
                  <c:v>68.279067879197797</c:v>
                </c:pt>
                <c:pt idx="49">
                  <c:v>68.470724872747752</c:v>
                </c:pt>
                <c:pt idx="50">
                  <c:v>68.660765263960471</c:v>
                </c:pt>
                <c:pt idx="51">
                  <c:v>68.849222416458048</c:v>
                </c:pt>
                <c:pt idx="52">
                  <c:v>69.036128696956013</c:v>
                </c:pt>
                <c:pt idx="53">
                  <c:v>69.221515512330072</c:v>
                </c:pt>
                <c:pt idx="54">
                  <c:v>69.405413345084852</c:v>
                </c:pt>
                <c:pt idx="55">
                  <c:v>69.661223300843801</c:v>
                </c:pt>
                <c:pt idx="56">
                  <c:v>69.840710133929562</c:v>
                </c:pt>
                <c:pt idx="57">
                  <c:v>70.0188398356524</c:v>
                </c:pt>
                <c:pt idx="58">
                  <c:v>70.195637814697406</c:v>
                </c:pt>
                <c:pt idx="59">
                  <c:v>70.371128784874969</c:v>
                </c:pt>
                <c:pt idx="60">
                  <c:v>70.545336788936297</c:v>
                </c:pt>
                <c:pt idx="61">
                  <c:v>70.718285221437753</c:v>
                </c:pt>
                <c:pt idx="62">
                  <c:v>70.889996850696548</c:v>
                </c:pt>
                <c:pt idx="63">
                  <c:v>71.06049383987785</c:v>
                </c:pt>
                <c:pt idx="64">
                  <c:v>71.229797767251867</c:v>
                </c:pt>
                <c:pt idx="65">
                  <c:v>71.456091631701426</c:v>
                </c:pt>
                <c:pt idx="66">
                  <c:v>71.622007151157987</c:v>
                </c:pt>
                <c:pt idx="67">
                  <c:v>71.7868196261024</c:v>
                </c:pt>
                <c:pt idx="68">
                  <c:v>71.950547516473065</c:v>
                </c:pt>
                <c:pt idx="69">
                  <c:v>72.113208825488201</c:v>
                </c:pt>
                <c:pt idx="70">
                  <c:v>72.27482111395085</c:v>
                </c:pt>
                <c:pt idx="71">
                  <c:v>72.435401514025642</c:v>
                </c:pt>
                <c:pt idx="72">
                  <c:v>72.594966742509584</c:v>
                </c:pt>
                <c:pt idx="73">
                  <c:v>72.753533113618076</c:v>
                </c:pt>
                <c:pt idx="74">
                  <c:v>72.911116551306264</c:v>
                </c:pt>
                <c:pt idx="75">
                  <c:v>73.115246826267054</c:v>
                </c:pt>
                <c:pt idx="76">
                  <c:v>73.270131900602081</c:v>
                </c:pt>
                <c:pt idx="77">
                  <c:v>73.424098529809029</c:v>
                </c:pt>
                <c:pt idx="78">
                  <c:v>73.577160606624474</c:v>
                </c:pt>
                <c:pt idx="79">
                  <c:v>73.729331710114749</c:v>
                </c:pt>
                <c:pt idx="80">
                  <c:v>73.880625114698802</c:v>
                </c:pt>
                <c:pt idx="81">
                  <c:v>74.031053798865116</c:v>
                </c:pt>
                <c:pt idx="82">
                  <c:v>74.180630453594546</c:v>
                </c:pt>
                <c:pt idx="83">
                  <c:v>74.329367490499948</c:v>
                </c:pt>
                <c:pt idx="84">
                  <c:v>74.477277049693399</c:v>
                </c:pt>
                <c:pt idx="85">
                  <c:v>74.664097569617269</c:v>
                </c:pt>
                <c:pt idx="86">
                  <c:v>74.809798192671551</c:v>
                </c:pt>
                <c:pt idx="87">
                  <c:v>74.954719297963436</c:v>
                </c:pt>
                <c:pt idx="88">
                  <c:v>75.098871641527253</c:v>
                </c:pt>
                <c:pt idx="89">
                  <c:v>75.242265755955202</c:v>
                </c:pt>
                <c:pt idx="90">
                  <c:v>75.384911956361961</c:v>
                </c:pt>
                <c:pt idx="91">
                  <c:v>75.526820346159454</c:v>
                </c:pt>
                <c:pt idx="92">
                  <c:v>75.668000822648551</c:v>
                </c:pt>
                <c:pt idx="93">
                  <c:v>75.808463082434443</c:v>
                </c:pt>
                <c:pt idx="94">
                  <c:v>75.94821662667205</c:v>
                </c:pt>
                <c:pt idx="95">
                  <c:v>76.121103800160057</c:v>
                </c:pt>
                <c:pt idx="96">
                  <c:v>76.259009245590462</c:v>
                </c:pt>
                <c:pt idx="97">
                  <c:v>76.396242733601667</c:v>
                </c:pt>
                <c:pt idx="98">
                  <c:v>76.532812785806698</c:v>
                </c:pt>
                <c:pt idx="99">
                  <c:v>76.668727760022819</c:v>
                </c:pt>
                <c:pt idx="100">
                  <c:v>76.803995854336932</c:v>
                </c:pt>
                <c:pt idx="101">
                  <c:v>76.938625111050442</c:v>
                </c:pt>
                <c:pt idx="102">
                  <c:v>77.072623420507441</c:v>
                </c:pt>
                <c:pt idx="103">
                  <c:v>77.205998524810511</c:v>
                </c:pt>
                <c:pt idx="104">
                  <c:v>77.33875802142758</c:v>
                </c:pt>
                <c:pt idx="105">
                  <c:v>77.500158254464168</c:v>
                </c:pt>
                <c:pt idx="106">
                  <c:v>77.631344125702498</c:v>
                </c:pt>
                <c:pt idx="107">
                  <c:v>77.761943255651943</c:v>
                </c:pt>
                <c:pt idx="108">
                  <c:v>77.891962527967848</c:v>
                </c:pt>
                <c:pt idx="109">
                  <c:v>78.021408703164028</c:v>
                </c:pt>
                <c:pt idx="110">
                  <c:v>78.15028842147197</c:v>
                </c:pt>
                <c:pt idx="111">
                  <c:v>78.278608205620472</c:v>
                </c:pt>
                <c:pt idx="112">
                  <c:v>78.406374463538143</c:v>
                </c:pt>
                <c:pt idx="113">
                  <c:v>78.533593490981232</c:v>
                </c:pt>
                <c:pt idx="114">
                  <c:v>78.6602714740891</c:v>
                </c:pt>
                <c:pt idx="115">
                  <c:v>78.812016966847509</c:v>
                </c:pt>
                <c:pt idx="116">
                  <c:v>78.937335425196935</c:v>
                </c:pt>
                <c:pt idx="117">
                  <c:v>79.062135978811057</c:v>
                </c:pt>
                <c:pt idx="118">
                  <c:v>79.186424279929611</c:v>
                </c:pt>
                <c:pt idx="119">
                  <c:v>79.310205886243381</c:v>
                </c:pt>
                <c:pt idx="120">
                  <c:v>79.433486262956961</c:v>
                </c:pt>
                <c:pt idx="121">
                  <c:v>79.556270784797221</c:v>
                </c:pt>
                <c:pt idx="122">
                  <c:v>79.678564737968998</c:v>
                </c:pt>
                <c:pt idx="123">
                  <c:v>79.800373322059883</c:v>
                </c:pt>
                <c:pt idx="124">
                  <c:v>79.921701651895361</c:v>
                </c:pt>
                <c:pt idx="125">
                  <c:v>80.065201550341783</c:v>
                </c:pt>
                <c:pt idx="126">
                  <c:v>80.185340961338127</c:v>
                </c:pt>
                <c:pt idx="127">
                  <c:v>80.30501898999654</c:v>
                </c:pt>
                <c:pt idx="128">
                  <c:v>80.424240343067268</c:v>
                </c:pt>
                <c:pt idx="129">
                  <c:v>80.543009653379229</c:v>
                </c:pt>
                <c:pt idx="130">
                  <c:v>80.661331481359497</c:v>
                </c:pt>
                <c:pt idx="131">
                  <c:v>80.779210316515048</c:v>
                </c:pt>
                <c:pt idx="132">
                  <c:v>80.89665057887791</c:v>
                </c:pt>
                <c:pt idx="133">
                  <c:v>81.013656620414693</c:v>
                </c:pt>
                <c:pt idx="134">
                  <c:v>81.130232726401488</c:v>
                </c:pt>
                <c:pt idx="135">
                  <c:v>81.266595660305214</c:v>
                </c:pt>
                <c:pt idx="136">
                  <c:v>81.382121247922228</c:v>
                </c:pt>
                <c:pt idx="137">
                  <c:v>81.497232520703832</c:v>
                </c:pt>
                <c:pt idx="138">
                  <c:v>81.611933446186924</c:v>
                </c:pt>
                <c:pt idx="139">
                  <c:v>81.726227933181889</c:v>
                </c:pt>
                <c:pt idx="140">
                  <c:v>81.840119832914965</c:v>
                </c:pt>
                <c:pt idx="141">
                  <c:v>81.953612940143643</c:v>
                </c:pt>
                <c:pt idx="142">
                  <c:v>82.066710994245682</c:v>
                </c:pt>
                <c:pt idx="143">
                  <c:v>82.17941768028264</c:v>
                </c:pt>
                <c:pt idx="144">
                  <c:v>82.291736630038528</c:v>
                </c:pt>
                <c:pt idx="145">
                  <c:v>82.421851536475415</c:v>
                </c:pt>
                <c:pt idx="146">
                  <c:v>82.533233975738213</c:v>
                </c:pt>
                <c:pt idx="147">
                  <c:v>82.644241775534738</c:v>
                </c:pt>
                <c:pt idx="148">
                  <c:v>82.754878316136526</c:v>
                </c:pt>
                <c:pt idx="149">
                  <c:v>82.865146930512665</c:v>
                </c:pt>
                <c:pt idx="150">
                  <c:v>82.975050905201698</c:v>
                </c:pt>
                <c:pt idx="151">
                  <c:v>83.084593481164021</c:v>
                </c:pt>
                <c:pt idx="152">
                  <c:v>83.19377785461532</c:v>
                </c:pt>
                <c:pt idx="153">
                  <c:v>83.302607177841509</c:v>
                </c:pt>
                <c:pt idx="154">
                  <c:v>83.411084559995672</c:v>
                </c:pt>
                <c:pt idx="155">
                  <c:v>83.535675929103363</c:v>
                </c:pt>
                <c:pt idx="156">
                  <c:v>83.643311973703504</c:v>
                </c:pt>
                <c:pt idx="157">
                  <c:v>83.750607181552596</c:v>
                </c:pt>
                <c:pt idx="158">
                  <c:v>83.857564459897887</c:v>
                </c:pt>
                <c:pt idx="159">
                  <c:v>83.964186677402949</c:v>
                </c:pt>
                <c:pt idx="160">
                  <c:v>84.070476664824895</c:v>
                </c:pt>
                <c:pt idx="161">
                  <c:v>84.176437215677012</c:v>
                </c:pt>
                <c:pt idx="162">
                  <c:v>84.282071086877281</c:v>
                </c:pt>
                <c:pt idx="163">
                  <c:v>84.387380999383097</c:v>
                </c:pt>
                <c:pt idx="164">
                  <c:v>84.49236963881259</c:v>
                </c:pt>
                <c:pt idx="165">
                  <c:v>84.612036375104751</c:v>
                </c:pt>
                <c:pt idx="166">
                  <c:v>84.716264052194418</c:v>
                </c:pt>
                <c:pt idx="167">
                  <c:v>84.820179965005451</c:v>
                </c:pt>
                <c:pt idx="168">
                  <c:v>84.923786634948542</c:v>
                </c:pt>
                <c:pt idx="169">
                  <c:v>85.02708655162246</c:v>
                </c:pt>
                <c:pt idx="170">
                  <c:v>85.130082173346082</c:v>
                </c:pt>
                <c:pt idx="171">
                  <c:v>85.232775927679654</c:v>
                </c:pt>
                <c:pt idx="172">
                  <c:v>85.335170211935434</c:v>
                </c:pt>
                <c:pt idx="173">
                  <c:v>85.437267393678027</c:v>
                </c:pt>
                <c:pt idx="174">
                  <c:v>85.539069811238036</c:v>
                </c:pt>
                <c:pt idx="175">
                  <c:v>85.654313146001357</c:v>
                </c:pt>
                <c:pt idx="176">
                  <c:v>85.755423180304803</c:v>
                </c:pt>
                <c:pt idx="177">
                  <c:v>85.856246664436298</c:v>
                </c:pt>
                <c:pt idx="178">
                  <c:v>85.956785801687701</c:v>
                </c:pt>
                <c:pt idx="179">
                  <c:v>86.057042768858693</c:v>
                </c:pt>
                <c:pt idx="180">
                  <c:v>86.157019716681745</c:v>
                </c:pt>
                <c:pt idx="181">
                  <c:v>86.256718770237512</c:v>
                </c:pt>
                <c:pt idx="182">
                  <c:v>86.356142029361351</c:v>
                </c:pt>
                <c:pt idx="183">
                  <c:v>86.455291569278074</c:v>
                </c:pt>
                <c:pt idx="184">
                  <c:v>86.554169441764955</c:v>
                </c:pt>
                <c:pt idx="185">
                  <c:v>86.665413489035828</c:v>
                </c:pt>
                <c:pt idx="186">
                  <c:v>86.763658021619833</c:v>
                </c:pt>
                <c:pt idx="187">
                  <c:v>86.861638036950339</c:v>
                </c:pt>
                <c:pt idx="188">
                  <c:v>86.959355473397679</c:v>
                </c:pt>
                <c:pt idx="189">
                  <c:v>87.056812247089255</c:v>
                </c:pt>
                <c:pt idx="190">
                  <c:v>87.154010252239431</c:v>
                </c:pt>
                <c:pt idx="191">
                  <c:v>87.250951361475842</c:v>
                </c:pt>
                <c:pt idx="192">
                  <c:v>87.347637428528657</c:v>
                </c:pt>
                <c:pt idx="193">
                  <c:v>87.444070294146883</c:v>
                </c:pt>
                <c:pt idx="194">
                  <c:v>87.540251795151292</c:v>
                </c:pt>
                <c:pt idx="195">
                  <c:v>87.647858814875917</c:v>
                </c:pt>
                <c:pt idx="196">
                  <c:v>87.743458174924896</c:v>
                </c:pt>
                <c:pt idx="197">
                  <c:v>87.838812401423695</c:v>
                </c:pt>
                <c:pt idx="198">
                  <c:v>87.933923210313466</c:v>
                </c:pt>
                <c:pt idx="199">
                  <c:v>88.028792298590957</c:v>
                </c:pt>
                <c:pt idx="200">
                  <c:v>88.123421344603614</c:v>
                </c:pt>
                <c:pt idx="201">
                  <c:v>88.217812032003934</c:v>
                </c:pt>
                <c:pt idx="202">
                  <c:v>88.311966084710917</c:v>
                </c:pt>
                <c:pt idx="203">
                  <c:v>88.405885304190932</c:v>
                </c:pt>
                <c:pt idx="204">
                  <c:v>88.499571603380687</c:v>
                </c:pt>
                <c:pt idx="205">
                  <c:v>88.603852415365708</c:v>
                </c:pt>
                <c:pt idx="206">
                  <c:v>88.697000439912898</c:v>
                </c:pt>
                <c:pt idx="207">
                  <c:v>88.78992049032145</c:v>
                </c:pt>
                <c:pt idx="208">
                  <c:v>88.88261409308835</c:v>
                </c:pt>
                <c:pt idx="209">
                  <c:v>88.975082758717491</c:v>
                </c:pt>
                <c:pt idx="210">
                  <c:v>89.067328218606747</c:v>
                </c:pt>
                <c:pt idx="211">
                  <c:v>89.159352559073781</c:v>
                </c:pt>
                <c:pt idx="212">
                  <c:v>89.251158279511017</c:v>
                </c:pt>
                <c:pt idx="213">
                  <c:v>89.342748296088487</c:v>
                </c:pt>
                <c:pt idx="214">
                  <c:v>89.434125907848312</c:v>
                </c:pt>
                <c:pt idx="215">
                  <c:v>89.535332660837639</c:v>
                </c:pt>
                <c:pt idx="216">
                  <c:v>89.626200943998455</c:v>
                </c:pt>
                <c:pt idx="217">
                  <c:v>89.716856517990436</c:v>
                </c:pt>
                <c:pt idx="218">
                  <c:v>89.807300749379777</c:v>
                </c:pt>
                <c:pt idx="219">
                  <c:v>89.897537357610091</c:v>
                </c:pt>
                <c:pt idx="220">
                  <c:v>89.987571623277077</c:v>
                </c:pt>
                <c:pt idx="221">
                  <c:v>90.077409763446184</c:v>
                </c:pt>
                <c:pt idx="222">
                  <c:v>90.167058445285676</c:v>
                </c:pt>
                <c:pt idx="223">
                  <c:v>90.256524413686691</c:v>
                </c:pt>
                <c:pt idx="224">
                  <c:v>90.345814212315844</c:v>
                </c:pt>
                <c:pt idx="225">
                  <c:v>90.444015492445857</c:v>
                </c:pt>
                <c:pt idx="226">
                  <c:v>90.532756683918308</c:v>
                </c:pt>
                <c:pt idx="227">
                  <c:v>90.62129883188382</c:v>
                </c:pt>
                <c:pt idx="228">
                  <c:v>90.70966683168291</c:v>
                </c:pt>
                <c:pt idx="229">
                  <c:v>90.797880014279997</c:v>
                </c:pt>
                <c:pt idx="230">
                  <c:v>90.88595302496816</c:v>
                </c:pt>
                <c:pt idx="231">
                  <c:v>90.973896581841117</c:v>
                </c:pt>
                <c:pt idx="232">
                  <c:v>91.061718129295812</c:v>
                </c:pt>
                <c:pt idx="233">
                  <c:v>91.149422399978164</c:v>
                </c:pt>
                <c:pt idx="234">
                  <c:v>91.237011896952012</c:v>
                </c:pt>
                <c:pt idx="235">
                  <c:v>91.331427407170295</c:v>
                </c:pt>
                <c:pt idx="236">
                  <c:v>91.418178163573387</c:v>
                </c:pt>
                <c:pt idx="237">
                  <c:v>91.50497882987473</c:v>
                </c:pt>
                <c:pt idx="238">
                  <c:v>91.591798657653854</c:v>
                </c:pt>
                <c:pt idx="239">
                  <c:v>91.678610121161555</c:v>
                </c:pt>
                <c:pt idx="240">
                  <c:v>91.765388593697693</c:v>
                </c:pt>
                <c:pt idx="241">
                  <c:v>91.852112056388009</c:v>
                </c:pt>
                <c:pt idx="242">
                  <c:v>91.938760836119357</c:v>
                </c:pt>
                <c:pt idx="243">
                  <c:v>92.025317369716618</c:v>
                </c:pt>
                <c:pt idx="244">
                  <c:v>92.11176599173649</c:v>
                </c:pt>
                <c:pt idx="245">
                  <c:v>92.198934971201169</c:v>
                </c:pt>
                <c:pt idx="246">
                  <c:v>92.286184826586791</c:v>
                </c:pt>
                <c:pt idx="247">
                  <c:v>92.37317710766591</c:v>
                </c:pt>
                <c:pt idx="248">
                  <c:v>92.459913292730832</c:v>
                </c:pt>
                <c:pt idx="249">
                  <c:v>92.546394846522901</c:v>
                </c:pt>
                <c:pt idx="250">
                  <c:v>92.632623220600905</c:v>
                </c:pt>
                <c:pt idx="251">
                  <c:v>92.718599853701519</c:v>
                </c:pt>
                <c:pt idx="252">
                  <c:v>92.804326172092004</c:v>
                </c:pt>
                <c:pt idx="253">
                  <c:v>92.889803589915417</c:v>
                </c:pt>
                <c:pt idx="254">
                  <c:v>92.975033509528615</c:v>
                </c:pt>
                <c:pt idx="255">
                  <c:v>93.071433525057401</c:v>
                </c:pt>
                <c:pt idx="256">
                  <c:v>93.156107637378028</c:v>
                </c:pt>
                <c:pt idx="257">
                  <c:v>93.240538958315085</c:v>
                </c:pt>
                <c:pt idx="258">
                  <c:v>93.324728830651452</c:v>
                </c:pt>
                <c:pt idx="259">
                  <c:v>93.408678587302944</c:v>
                </c:pt>
                <c:pt idx="260">
                  <c:v>93.49238955160709</c:v>
                </c:pt>
                <c:pt idx="261">
                  <c:v>93.575863037606368</c:v>
                </c:pt>
                <c:pt idx="262">
                  <c:v>93.659100350326156</c:v>
                </c:pt>
                <c:pt idx="263">
                  <c:v>93.742102786047454</c:v>
                </c:pt>
                <c:pt idx="264">
                  <c:v>93.824871632574315</c:v>
                </c:pt>
                <c:pt idx="265">
                  <c:v>93.918174648263602</c:v>
                </c:pt>
                <c:pt idx="266">
                  <c:v>94.000420846748597</c:v>
                </c:pt>
                <c:pt idx="267">
                  <c:v>94.082437681678684</c:v>
                </c:pt>
                <c:pt idx="268">
                  <c:v>94.164226397166445</c:v>
                </c:pt>
                <c:pt idx="269">
                  <c:v>94.245788230344459</c:v>
                </c:pt>
                <c:pt idx="270">
                  <c:v>94.327124411599883</c:v>
                </c:pt>
                <c:pt idx="271">
                  <c:v>94.408236164804308</c:v>
                </c:pt>
                <c:pt idx="272">
                  <c:v>94.489124707539105</c:v>
                </c:pt>
                <c:pt idx="273">
                  <c:v>94.569791251316133</c:v>
                </c:pt>
                <c:pt idx="274">
                  <c:v>94.650237001793982</c:v>
                </c:pt>
                <c:pt idx="275">
                  <c:v>94.740636633113553</c:v>
                </c:pt>
                <c:pt idx="276">
                  <c:v>94.82058919604944</c:v>
                </c:pt>
                <c:pt idx="277">
                  <c:v>94.900324836556322</c:v>
                </c:pt>
                <c:pt idx="278">
                  <c:v>94.979844728946645</c:v>
                </c:pt>
                <c:pt idx="279">
                  <c:v>95.059150042898636</c:v>
                </c:pt>
                <c:pt idx="280">
                  <c:v>95.138241943644118</c:v>
                </c:pt>
                <c:pt idx="281">
                  <c:v>95.217121592152253</c:v>
                </c:pt>
                <c:pt idx="282">
                  <c:v>95.295790145309311</c:v>
                </c:pt>
                <c:pt idx="283">
                  <c:v>95.374248756094659</c:v>
                </c:pt>
                <c:pt idx="284">
                  <c:v>95.452498573766789</c:v>
                </c:pt>
                <c:pt idx="285">
                  <c:v>95.54016226247235</c:v>
                </c:pt>
                <c:pt idx="286">
                  <c:v>95.617945601118322</c:v>
                </c:pt>
                <c:pt idx="287">
                  <c:v>95.695523760459508</c:v>
                </c:pt>
                <c:pt idx="288">
                  <c:v>95.772897868466544</c:v>
                </c:pt>
                <c:pt idx="289">
                  <c:v>95.850069050353483</c:v>
                </c:pt>
                <c:pt idx="290">
                  <c:v>95.927038428725425</c:v>
                </c:pt>
                <c:pt idx="291">
                  <c:v>96.003807123722879</c:v>
                </c:pt>
                <c:pt idx="292">
                  <c:v>96.080376253162854</c:v>
                </c:pt>
                <c:pt idx="293">
                  <c:v>96.156746932815935</c:v>
                </c:pt>
                <c:pt idx="294">
                  <c:v>96.232920277013051</c:v>
                </c:pt>
                <c:pt idx="295">
                  <c:v>96.317995648932055</c:v>
                </c:pt>
                <c:pt idx="296">
                  <c:v>96.393727194530186</c:v>
                </c:pt>
                <c:pt idx="297">
                  <c:v>96.469264840529931</c:v>
                </c:pt>
                <c:pt idx="298">
                  <c:v>96.544609687335964</c:v>
                </c:pt>
                <c:pt idx="299">
                  <c:v>96.619762834072944</c:v>
                </c:pt>
                <c:pt idx="300">
                  <c:v>96.694725378699999</c:v>
                </c:pt>
                <c:pt idx="301">
                  <c:v>96.769498418122637</c:v>
                </c:pt>
                <c:pt idx="302">
                  <c:v>96.844083049693609</c:v>
                </c:pt>
                <c:pt idx="303">
                  <c:v>96.918480374787023</c:v>
                </c:pt>
                <c:pt idx="304">
                  <c:v>96.992691504637605</c:v>
                </c:pt>
                <c:pt idx="305">
                  <c:v>97.075311104913411</c:v>
                </c:pt>
                <c:pt idx="306">
                  <c:v>97.149103654527622</c:v>
                </c:pt>
                <c:pt idx="307">
                  <c:v>97.222713308590286</c:v>
                </c:pt>
                <c:pt idx="308">
                  <c:v>97.296141154705808</c:v>
                </c:pt>
                <c:pt idx="309">
                  <c:v>97.369388280343458</c:v>
                </c:pt>
                <c:pt idx="310">
                  <c:v>97.442455772926408</c:v>
                </c:pt>
                <c:pt idx="311">
                  <c:v>97.515344733832379</c:v>
                </c:pt>
                <c:pt idx="312">
                  <c:v>97.588056300627699</c:v>
                </c:pt>
                <c:pt idx="313">
                  <c:v>97.660591673292856</c:v>
                </c:pt>
                <c:pt idx="314">
                  <c:v>97.732952141344271</c:v>
                </c:pt>
                <c:pt idx="315">
                  <c:v>97.813236601055522</c:v>
                </c:pt>
                <c:pt idx="316">
                  <c:v>97.885200195154283</c:v>
                </c:pt>
                <c:pt idx="317">
                  <c:v>97.956991769745471</c:v>
                </c:pt>
                <c:pt idx="318">
                  <c:v>98.028612411082307</c:v>
                </c:pt>
                <c:pt idx="319">
                  <c:v>98.10006320617299</c:v>
                </c:pt>
                <c:pt idx="320">
                  <c:v>98.171345381986129</c:v>
                </c:pt>
                <c:pt idx="321">
                  <c:v>98.242460401785635</c:v>
                </c:pt>
                <c:pt idx="322">
                  <c:v>98.313410027279318</c:v>
                </c:pt>
                <c:pt idx="323">
                  <c:v>98.384196353807056</c:v>
                </c:pt>
                <c:pt idx="324">
                  <c:v>98.454821824555978</c:v>
                </c:pt>
                <c:pt idx="325">
                  <c:v>98.532872542043066</c:v>
                </c:pt>
                <c:pt idx="326">
                  <c:v>98.603115941066207</c:v>
                </c:pt>
                <c:pt idx="327">
                  <c:v>98.67319818311384</c:v>
                </c:pt>
                <c:pt idx="328">
                  <c:v>98.743120361989142</c:v>
                </c:pt>
                <c:pt idx="329">
                  <c:v>98.812884964304416</c:v>
                </c:pt>
                <c:pt idx="330">
                  <c:v>98.882495579981224</c:v>
                </c:pt>
                <c:pt idx="331">
                  <c:v>98.95195665672243</c:v>
                </c:pt>
                <c:pt idx="332">
                  <c:v>99.021273292556685</c:v>
                </c:pt>
                <c:pt idx="333">
                  <c:v>99.090451061296278</c:v>
                </c:pt>
                <c:pt idx="334">
                  <c:v>99.159495866400107</c:v>
                </c:pt>
                <c:pt idx="335">
                  <c:v>99.235306532274535</c:v>
                </c:pt>
                <c:pt idx="336">
                  <c:v>99.303938361542563</c:v>
                </c:pt>
                <c:pt idx="337">
                  <c:v>99.372419971866904</c:v>
                </c:pt>
                <c:pt idx="338">
                  <c:v>99.440766385141927</c:v>
                </c:pt>
                <c:pt idx="339">
                  <c:v>99.508991121072555</c:v>
                </c:pt>
                <c:pt idx="340">
                  <c:v>99.577106347393226</c:v>
                </c:pt>
                <c:pt idx="341">
                  <c:v>99.645123015064939</c:v>
                </c:pt>
                <c:pt idx="342">
                  <c:v>99.713050979952598</c:v>
                </c:pt>
                <c:pt idx="343">
                  <c:v>99.780899112334609</c:v>
                </c:pt>
                <c:pt idx="344">
                  <c:v>99.848675395461527</c:v>
                </c:pt>
                <c:pt idx="345">
                  <c:v>99.921624824954819</c:v>
                </c:pt>
                <c:pt idx="346">
                  <c:v>99.988754464785941</c:v>
                </c:pt>
                <c:pt idx="347">
                  <c:v>100.05588410461706</c:v>
                </c:pt>
                <c:pt idx="348">
                  <c:v>100.12301374444819</c:v>
                </c:pt>
                <c:pt idx="349">
                  <c:v>100.19014338427931</c:v>
                </c:pt>
                <c:pt idx="350">
                  <c:v>100.25727302411043</c:v>
                </c:pt>
                <c:pt idx="351">
                  <c:v>100.32440266394156</c:v>
                </c:pt>
                <c:pt idx="352">
                  <c:v>100.39153230377268</c:v>
                </c:pt>
                <c:pt idx="353">
                  <c:v>100.4586619436038</c:v>
                </c:pt>
                <c:pt idx="354">
                  <c:v>100.52579158343492</c:v>
                </c:pt>
                <c:pt idx="355">
                  <c:v>100.59292122326605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AE1-A34B-8CDD-A25DDF4F9CA7}"/>
            </c:ext>
          </c:extLst>
        </c:ser>
        <c:ser>
          <c:idx val="8"/>
          <c:order val="7"/>
          <c:tx>
            <c:v>Percentil 95</c:v>
          </c:tx>
          <c:spPr>
            <a:ln w="28575" cmpd="sng">
              <a:solidFill>
                <a:srgbClr val="666699">
                  <a:alpha val="100000"/>
                </a:srgbClr>
              </a:solidFill>
            </a:ln>
          </c:spPr>
          <c:marker>
            <c:symbol val="none"/>
          </c:marker>
          <c:cat>
            <c:numRef>
              <c:f>Table!$O$2:$O$362</c:f>
              <c:numCache>
                <c:formatCode>_(* #,##0.0_);_(* \(#,##0.0\);_(* "-"??_);_(@_)</c:formatCode>
                <c:ptCount val="361"/>
                <c:pt idx="0">
                  <c:v>0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1.1000000000000001</c:v>
                </c:pt>
                <c:pt idx="12">
                  <c:v>1.2</c:v>
                </c:pt>
                <c:pt idx="13">
                  <c:v>1.3</c:v>
                </c:pt>
                <c:pt idx="14">
                  <c:v>1.4</c:v>
                </c:pt>
                <c:pt idx="15">
                  <c:v>1.5</c:v>
                </c:pt>
                <c:pt idx="16">
                  <c:v>1.6</c:v>
                </c:pt>
                <c:pt idx="17">
                  <c:v>1.7</c:v>
                </c:pt>
                <c:pt idx="18">
                  <c:v>1.8</c:v>
                </c:pt>
                <c:pt idx="19">
                  <c:v>1.9</c:v>
                </c:pt>
                <c:pt idx="20">
                  <c:v>2</c:v>
                </c:pt>
                <c:pt idx="21">
                  <c:v>2.1</c:v>
                </c:pt>
                <c:pt idx="22">
                  <c:v>2.2000000000000002</c:v>
                </c:pt>
                <c:pt idx="23">
                  <c:v>2.2999999999999998</c:v>
                </c:pt>
                <c:pt idx="24">
                  <c:v>2.4</c:v>
                </c:pt>
                <c:pt idx="25">
                  <c:v>2.5</c:v>
                </c:pt>
                <c:pt idx="26">
                  <c:v>2.6</c:v>
                </c:pt>
                <c:pt idx="27">
                  <c:v>2.7</c:v>
                </c:pt>
                <c:pt idx="28">
                  <c:v>2.8</c:v>
                </c:pt>
                <c:pt idx="29">
                  <c:v>2.9</c:v>
                </c:pt>
                <c:pt idx="30">
                  <c:v>3</c:v>
                </c:pt>
                <c:pt idx="31">
                  <c:v>3.1</c:v>
                </c:pt>
                <c:pt idx="32">
                  <c:v>3.2</c:v>
                </c:pt>
                <c:pt idx="33">
                  <c:v>3.3</c:v>
                </c:pt>
                <c:pt idx="34">
                  <c:v>3.4</c:v>
                </c:pt>
                <c:pt idx="35">
                  <c:v>3.5</c:v>
                </c:pt>
                <c:pt idx="36">
                  <c:v>3.6</c:v>
                </c:pt>
                <c:pt idx="37">
                  <c:v>3.7</c:v>
                </c:pt>
                <c:pt idx="38">
                  <c:v>3.8</c:v>
                </c:pt>
                <c:pt idx="39">
                  <c:v>3.9</c:v>
                </c:pt>
                <c:pt idx="40">
                  <c:v>4</c:v>
                </c:pt>
                <c:pt idx="41">
                  <c:v>4.0999999999999996</c:v>
                </c:pt>
                <c:pt idx="42">
                  <c:v>4.2</c:v>
                </c:pt>
                <c:pt idx="43">
                  <c:v>4.3</c:v>
                </c:pt>
                <c:pt idx="44">
                  <c:v>4.4000000000000004</c:v>
                </c:pt>
                <c:pt idx="45">
                  <c:v>4.5</c:v>
                </c:pt>
                <c:pt idx="46">
                  <c:v>4.5999999999999996</c:v>
                </c:pt>
                <c:pt idx="47">
                  <c:v>4.7</c:v>
                </c:pt>
                <c:pt idx="48">
                  <c:v>4.8</c:v>
                </c:pt>
                <c:pt idx="49">
                  <c:v>4.9000000000000004</c:v>
                </c:pt>
                <c:pt idx="50">
                  <c:v>5</c:v>
                </c:pt>
                <c:pt idx="51">
                  <c:v>5.0999999999999996</c:v>
                </c:pt>
                <c:pt idx="52">
                  <c:v>5.2</c:v>
                </c:pt>
                <c:pt idx="53">
                  <c:v>5.3</c:v>
                </c:pt>
                <c:pt idx="54">
                  <c:v>5.4</c:v>
                </c:pt>
                <c:pt idx="55">
                  <c:v>5.5</c:v>
                </c:pt>
                <c:pt idx="56">
                  <c:v>5.6</c:v>
                </c:pt>
                <c:pt idx="57">
                  <c:v>5.7</c:v>
                </c:pt>
                <c:pt idx="58">
                  <c:v>5.8</c:v>
                </c:pt>
                <c:pt idx="59">
                  <c:v>5.9</c:v>
                </c:pt>
                <c:pt idx="60">
                  <c:v>6</c:v>
                </c:pt>
                <c:pt idx="61">
                  <c:v>6.1</c:v>
                </c:pt>
                <c:pt idx="62">
                  <c:v>6.2</c:v>
                </c:pt>
                <c:pt idx="63">
                  <c:v>6.3</c:v>
                </c:pt>
                <c:pt idx="64">
                  <c:v>6.4</c:v>
                </c:pt>
                <c:pt idx="65">
                  <c:v>6.5</c:v>
                </c:pt>
                <c:pt idx="66">
                  <c:v>6.6</c:v>
                </c:pt>
                <c:pt idx="67">
                  <c:v>6.7</c:v>
                </c:pt>
                <c:pt idx="68">
                  <c:v>6.8</c:v>
                </c:pt>
                <c:pt idx="69">
                  <c:v>6.9</c:v>
                </c:pt>
                <c:pt idx="70">
                  <c:v>7</c:v>
                </c:pt>
                <c:pt idx="71">
                  <c:v>7.1</c:v>
                </c:pt>
                <c:pt idx="72">
                  <c:v>7.2</c:v>
                </c:pt>
                <c:pt idx="73">
                  <c:v>7.3</c:v>
                </c:pt>
                <c:pt idx="74">
                  <c:v>7.4</c:v>
                </c:pt>
                <c:pt idx="75">
                  <c:v>7.5</c:v>
                </c:pt>
                <c:pt idx="76">
                  <c:v>7.6</c:v>
                </c:pt>
                <c:pt idx="77">
                  <c:v>7.7</c:v>
                </c:pt>
                <c:pt idx="78">
                  <c:v>7.8</c:v>
                </c:pt>
                <c:pt idx="79">
                  <c:v>7.9</c:v>
                </c:pt>
                <c:pt idx="80">
                  <c:v>8</c:v>
                </c:pt>
                <c:pt idx="81">
                  <c:v>8.1</c:v>
                </c:pt>
                <c:pt idx="82">
                  <c:v>8.1999999999999993</c:v>
                </c:pt>
                <c:pt idx="83">
                  <c:v>8.3000000000000007</c:v>
                </c:pt>
                <c:pt idx="84">
                  <c:v>8.4</c:v>
                </c:pt>
                <c:pt idx="85">
                  <c:v>8.5</c:v>
                </c:pt>
                <c:pt idx="86">
                  <c:v>8.6</c:v>
                </c:pt>
                <c:pt idx="87">
                  <c:v>8.6999999999999993</c:v>
                </c:pt>
                <c:pt idx="88">
                  <c:v>8.8000000000000007</c:v>
                </c:pt>
                <c:pt idx="89">
                  <c:v>8.9</c:v>
                </c:pt>
                <c:pt idx="90">
                  <c:v>9</c:v>
                </c:pt>
                <c:pt idx="91">
                  <c:v>9.1</c:v>
                </c:pt>
                <c:pt idx="92">
                  <c:v>9.1999999999999993</c:v>
                </c:pt>
                <c:pt idx="93">
                  <c:v>9.3000000000000007</c:v>
                </c:pt>
                <c:pt idx="94">
                  <c:v>9.4</c:v>
                </c:pt>
                <c:pt idx="95">
                  <c:v>9.5</c:v>
                </c:pt>
                <c:pt idx="96">
                  <c:v>9.6</c:v>
                </c:pt>
                <c:pt idx="97">
                  <c:v>9.6999999999999993</c:v>
                </c:pt>
                <c:pt idx="98">
                  <c:v>9.8000000000000007</c:v>
                </c:pt>
                <c:pt idx="99">
                  <c:v>9.9</c:v>
                </c:pt>
                <c:pt idx="100">
                  <c:v>10</c:v>
                </c:pt>
                <c:pt idx="101">
                  <c:v>10.1</c:v>
                </c:pt>
                <c:pt idx="102">
                  <c:v>10.199999999999999</c:v>
                </c:pt>
                <c:pt idx="103">
                  <c:v>10.3</c:v>
                </c:pt>
                <c:pt idx="104">
                  <c:v>10.4</c:v>
                </c:pt>
                <c:pt idx="105">
                  <c:v>10.5</c:v>
                </c:pt>
                <c:pt idx="106">
                  <c:v>10.6</c:v>
                </c:pt>
                <c:pt idx="107">
                  <c:v>10.7</c:v>
                </c:pt>
                <c:pt idx="108">
                  <c:v>10.8</c:v>
                </c:pt>
                <c:pt idx="109">
                  <c:v>10.9</c:v>
                </c:pt>
                <c:pt idx="110">
                  <c:v>11</c:v>
                </c:pt>
                <c:pt idx="111">
                  <c:v>11.1</c:v>
                </c:pt>
                <c:pt idx="112">
                  <c:v>11.2</c:v>
                </c:pt>
                <c:pt idx="113">
                  <c:v>11.3</c:v>
                </c:pt>
                <c:pt idx="114">
                  <c:v>11.4</c:v>
                </c:pt>
                <c:pt idx="115">
                  <c:v>11.5</c:v>
                </c:pt>
                <c:pt idx="116">
                  <c:v>11.6</c:v>
                </c:pt>
                <c:pt idx="117">
                  <c:v>11.7</c:v>
                </c:pt>
                <c:pt idx="118">
                  <c:v>11.8</c:v>
                </c:pt>
                <c:pt idx="119">
                  <c:v>11.9</c:v>
                </c:pt>
                <c:pt idx="120">
                  <c:v>12</c:v>
                </c:pt>
                <c:pt idx="121">
                  <c:v>12.1</c:v>
                </c:pt>
                <c:pt idx="122">
                  <c:v>12.2</c:v>
                </c:pt>
                <c:pt idx="123">
                  <c:v>12.3</c:v>
                </c:pt>
                <c:pt idx="124">
                  <c:v>12.4</c:v>
                </c:pt>
                <c:pt idx="125">
                  <c:v>12.5</c:v>
                </c:pt>
                <c:pt idx="126">
                  <c:v>12.6</c:v>
                </c:pt>
                <c:pt idx="127">
                  <c:v>12.7</c:v>
                </c:pt>
                <c:pt idx="128">
                  <c:v>12.8</c:v>
                </c:pt>
                <c:pt idx="129">
                  <c:v>12.9</c:v>
                </c:pt>
                <c:pt idx="130">
                  <c:v>13</c:v>
                </c:pt>
                <c:pt idx="131">
                  <c:v>13.1</c:v>
                </c:pt>
                <c:pt idx="132">
                  <c:v>13.2</c:v>
                </c:pt>
                <c:pt idx="133">
                  <c:v>13.3</c:v>
                </c:pt>
                <c:pt idx="134">
                  <c:v>13.4</c:v>
                </c:pt>
                <c:pt idx="135">
                  <c:v>13.5</c:v>
                </c:pt>
                <c:pt idx="136">
                  <c:v>13.6</c:v>
                </c:pt>
                <c:pt idx="137">
                  <c:v>13.7</c:v>
                </c:pt>
                <c:pt idx="138">
                  <c:v>13.8</c:v>
                </c:pt>
                <c:pt idx="139">
                  <c:v>13.9</c:v>
                </c:pt>
                <c:pt idx="140">
                  <c:v>14</c:v>
                </c:pt>
                <c:pt idx="141">
                  <c:v>14.1</c:v>
                </c:pt>
                <c:pt idx="142">
                  <c:v>14.2</c:v>
                </c:pt>
                <c:pt idx="143">
                  <c:v>14.3</c:v>
                </c:pt>
                <c:pt idx="144">
                  <c:v>14.4</c:v>
                </c:pt>
                <c:pt idx="145">
                  <c:v>14.5</c:v>
                </c:pt>
                <c:pt idx="146">
                  <c:v>14.6</c:v>
                </c:pt>
                <c:pt idx="147">
                  <c:v>14.7</c:v>
                </c:pt>
                <c:pt idx="148">
                  <c:v>14.8</c:v>
                </c:pt>
                <c:pt idx="149">
                  <c:v>14.9</c:v>
                </c:pt>
                <c:pt idx="150">
                  <c:v>15</c:v>
                </c:pt>
                <c:pt idx="151">
                  <c:v>15.1</c:v>
                </c:pt>
                <c:pt idx="152">
                  <c:v>15.2</c:v>
                </c:pt>
                <c:pt idx="153">
                  <c:v>15.3</c:v>
                </c:pt>
                <c:pt idx="154">
                  <c:v>15.4</c:v>
                </c:pt>
                <c:pt idx="155">
                  <c:v>15.5</c:v>
                </c:pt>
                <c:pt idx="156">
                  <c:v>15.6</c:v>
                </c:pt>
                <c:pt idx="157">
                  <c:v>15.7</c:v>
                </c:pt>
                <c:pt idx="158">
                  <c:v>15.8</c:v>
                </c:pt>
                <c:pt idx="159">
                  <c:v>15.9</c:v>
                </c:pt>
                <c:pt idx="160">
                  <c:v>16</c:v>
                </c:pt>
                <c:pt idx="161">
                  <c:v>16.100000000000001</c:v>
                </c:pt>
                <c:pt idx="162">
                  <c:v>16.2</c:v>
                </c:pt>
                <c:pt idx="163">
                  <c:v>16.3</c:v>
                </c:pt>
                <c:pt idx="164">
                  <c:v>16.399999999999999</c:v>
                </c:pt>
                <c:pt idx="165">
                  <c:v>16.5</c:v>
                </c:pt>
                <c:pt idx="166">
                  <c:v>16.600000000000001</c:v>
                </c:pt>
                <c:pt idx="167">
                  <c:v>16.7</c:v>
                </c:pt>
                <c:pt idx="168">
                  <c:v>16.8</c:v>
                </c:pt>
                <c:pt idx="169">
                  <c:v>16.899999999999999</c:v>
                </c:pt>
                <c:pt idx="170">
                  <c:v>17</c:v>
                </c:pt>
                <c:pt idx="171">
                  <c:v>17.100000000000001</c:v>
                </c:pt>
                <c:pt idx="172">
                  <c:v>17.2</c:v>
                </c:pt>
                <c:pt idx="173">
                  <c:v>17.3</c:v>
                </c:pt>
                <c:pt idx="174">
                  <c:v>17.399999999999999</c:v>
                </c:pt>
                <c:pt idx="175">
                  <c:v>17.5</c:v>
                </c:pt>
                <c:pt idx="176">
                  <c:v>17.600000000000001</c:v>
                </c:pt>
                <c:pt idx="177">
                  <c:v>17.7</c:v>
                </c:pt>
                <c:pt idx="178">
                  <c:v>17.8</c:v>
                </c:pt>
                <c:pt idx="179">
                  <c:v>17.899999999999999</c:v>
                </c:pt>
                <c:pt idx="180">
                  <c:v>18</c:v>
                </c:pt>
                <c:pt idx="181">
                  <c:v>18.100000000000001</c:v>
                </c:pt>
                <c:pt idx="182">
                  <c:v>18.2</c:v>
                </c:pt>
                <c:pt idx="183">
                  <c:v>18.3</c:v>
                </c:pt>
                <c:pt idx="184">
                  <c:v>18.399999999999999</c:v>
                </c:pt>
                <c:pt idx="185">
                  <c:v>18.5</c:v>
                </c:pt>
                <c:pt idx="186">
                  <c:v>18.600000000000001</c:v>
                </c:pt>
                <c:pt idx="187">
                  <c:v>18.7</c:v>
                </c:pt>
                <c:pt idx="188">
                  <c:v>18.8</c:v>
                </c:pt>
                <c:pt idx="189">
                  <c:v>18.899999999999999</c:v>
                </c:pt>
                <c:pt idx="190">
                  <c:v>19</c:v>
                </c:pt>
                <c:pt idx="191">
                  <c:v>19.100000000000001</c:v>
                </c:pt>
                <c:pt idx="192">
                  <c:v>19.2</c:v>
                </c:pt>
                <c:pt idx="193">
                  <c:v>19.3</c:v>
                </c:pt>
                <c:pt idx="194">
                  <c:v>19.399999999999999</c:v>
                </c:pt>
                <c:pt idx="195">
                  <c:v>19.5</c:v>
                </c:pt>
                <c:pt idx="196">
                  <c:v>19.600000000000001</c:v>
                </c:pt>
                <c:pt idx="197">
                  <c:v>19.7</c:v>
                </c:pt>
                <c:pt idx="198">
                  <c:v>19.8</c:v>
                </c:pt>
                <c:pt idx="199">
                  <c:v>19.899999999999999</c:v>
                </c:pt>
                <c:pt idx="200">
                  <c:v>20</c:v>
                </c:pt>
                <c:pt idx="201">
                  <c:v>20.100000000000001</c:v>
                </c:pt>
                <c:pt idx="202">
                  <c:v>20.2</c:v>
                </c:pt>
                <c:pt idx="203">
                  <c:v>20.3</c:v>
                </c:pt>
                <c:pt idx="204">
                  <c:v>20.399999999999999</c:v>
                </c:pt>
                <c:pt idx="205">
                  <c:v>20.5</c:v>
                </c:pt>
                <c:pt idx="206">
                  <c:v>20.6</c:v>
                </c:pt>
                <c:pt idx="207">
                  <c:v>20.7</c:v>
                </c:pt>
                <c:pt idx="208">
                  <c:v>20.8</c:v>
                </c:pt>
                <c:pt idx="209">
                  <c:v>20.9</c:v>
                </c:pt>
                <c:pt idx="210">
                  <c:v>21</c:v>
                </c:pt>
                <c:pt idx="211">
                  <c:v>21.1</c:v>
                </c:pt>
                <c:pt idx="212">
                  <c:v>21.2</c:v>
                </c:pt>
                <c:pt idx="213">
                  <c:v>21.3</c:v>
                </c:pt>
                <c:pt idx="214">
                  <c:v>21.4</c:v>
                </c:pt>
                <c:pt idx="215">
                  <c:v>21.5</c:v>
                </c:pt>
                <c:pt idx="216">
                  <c:v>21.6</c:v>
                </c:pt>
                <c:pt idx="217">
                  <c:v>21.7</c:v>
                </c:pt>
                <c:pt idx="218">
                  <c:v>21.8</c:v>
                </c:pt>
                <c:pt idx="219">
                  <c:v>21.9</c:v>
                </c:pt>
                <c:pt idx="220">
                  <c:v>22</c:v>
                </c:pt>
                <c:pt idx="221">
                  <c:v>22.1</c:v>
                </c:pt>
                <c:pt idx="222">
                  <c:v>22.2</c:v>
                </c:pt>
                <c:pt idx="223">
                  <c:v>22.3</c:v>
                </c:pt>
                <c:pt idx="224">
                  <c:v>22.4</c:v>
                </c:pt>
                <c:pt idx="225">
                  <c:v>22.5</c:v>
                </c:pt>
                <c:pt idx="226">
                  <c:v>22.6</c:v>
                </c:pt>
                <c:pt idx="227">
                  <c:v>22.7</c:v>
                </c:pt>
                <c:pt idx="228">
                  <c:v>22.8</c:v>
                </c:pt>
                <c:pt idx="229">
                  <c:v>22.9</c:v>
                </c:pt>
                <c:pt idx="230">
                  <c:v>23</c:v>
                </c:pt>
                <c:pt idx="231">
                  <c:v>23.1</c:v>
                </c:pt>
                <c:pt idx="232">
                  <c:v>23.2</c:v>
                </c:pt>
                <c:pt idx="233">
                  <c:v>23.3</c:v>
                </c:pt>
                <c:pt idx="234">
                  <c:v>23.4</c:v>
                </c:pt>
                <c:pt idx="235">
                  <c:v>23.5</c:v>
                </c:pt>
                <c:pt idx="236">
                  <c:v>23.6</c:v>
                </c:pt>
                <c:pt idx="237">
                  <c:v>23.7</c:v>
                </c:pt>
                <c:pt idx="238">
                  <c:v>23.8</c:v>
                </c:pt>
                <c:pt idx="239">
                  <c:v>23.9</c:v>
                </c:pt>
                <c:pt idx="240">
                  <c:v>24</c:v>
                </c:pt>
                <c:pt idx="241">
                  <c:v>24.1</c:v>
                </c:pt>
                <c:pt idx="242">
                  <c:v>24.2</c:v>
                </c:pt>
                <c:pt idx="243">
                  <c:v>24.3</c:v>
                </c:pt>
                <c:pt idx="244">
                  <c:v>24.4</c:v>
                </c:pt>
                <c:pt idx="245">
                  <c:v>24.5</c:v>
                </c:pt>
                <c:pt idx="246">
                  <c:v>24.6</c:v>
                </c:pt>
                <c:pt idx="247">
                  <c:v>24.7</c:v>
                </c:pt>
                <c:pt idx="248">
                  <c:v>24.8</c:v>
                </c:pt>
                <c:pt idx="249">
                  <c:v>24.9</c:v>
                </c:pt>
                <c:pt idx="250">
                  <c:v>25</c:v>
                </c:pt>
                <c:pt idx="251">
                  <c:v>25.1</c:v>
                </c:pt>
                <c:pt idx="252">
                  <c:v>25.2</c:v>
                </c:pt>
                <c:pt idx="253">
                  <c:v>25.3</c:v>
                </c:pt>
                <c:pt idx="254">
                  <c:v>25.4</c:v>
                </c:pt>
                <c:pt idx="255">
                  <c:v>25.5</c:v>
                </c:pt>
                <c:pt idx="256">
                  <c:v>25.6</c:v>
                </c:pt>
                <c:pt idx="257">
                  <c:v>25.7</c:v>
                </c:pt>
                <c:pt idx="258">
                  <c:v>25.8</c:v>
                </c:pt>
                <c:pt idx="259">
                  <c:v>25.9</c:v>
                </c:pt>
                <c:pt idx="260">
                  <c:v>26</c:v>
                </c:pt>
                <c:pt idx="261">
                  <c:v>26.1</c:v>
                </c:pt>
                <c:pt idx="262">
                  <c:v>26.2</c:v>
                </c:pt>
                <c:pt idx="263">
                  <c:v>26.3</c:v>
                </c:pt>
                <c:pt idx="264">
                  <c:v>26.4</c:v>
                </c:pt>
                <c:pt idx="265">
                  <c:v>26.5</c:v>
                </c:pt>
                <c:pt idx="266">
                  <c:v>26.6</c:v>
                </c:pt>
                <c:pt idx="267">
                  <c:v>26.7</c:v>
                </c:pt>
                <c:pt idx="268">
                  <c:v>26.8</c:v>
                </c:pt>
                <c:pt idx="269">
                  <c:v>26.9</c:v>
                </c:pt>
                <c:pt idx="270">
                  <c:v>27</c:v>
                </c:pt>
                <c:pt idx="271">
                  <c:v>27.1</c:v>
                </c:pt>
                <c:pt idx="272">
                  <c:v>27.2</c:v>
                </c:pt>
                <c:pt idx="273">
                  <c:v>27.3</c:v>
                </c:pt>
                <c:pt idx="274">
                  <c:v>27.4</c:v>
                </c:pt>
                <c:pt idx="275">
                  <c:v>27.5</c:v>
                </c:pt>
                <c:pt idx="276">
                  <c:v>27.6</c:v>
                </c:pt>
                <c:pt idx="277">
                  <c:v>27.7</c:v>
                </c:pt>
                <c:pt idx="278">
                  <c:v>27.8</c:v>
                </c:pt>
                <c:pt idx="279">
                  <c:v>27.9</c:v>
                </c:pt>
                <c:pt idx="280">
                  <c:v>28</c:v>
                </c:pt>
                <c:pt idx="281">
                  <c:v>28.1</c:v>
                </c:pt>
                <c:pt idx="282">
                  <c:v>28.2</c:v>
                </c:pt>
                <c:pt idx="283">
                  <c:v>28.3</c:v>
                </c:pt>
                <c:pt idx="284">
                  <c:v>28.4</c:v>
                </c:pt>
                <c:pt idx="285">
                  <c:v>28.5</c:v>
                </c:pt>
                <c:pt idx="286">
                  <c:v>28.6</c:v>
                </c:pt>
                <c:pt idx="287">
                  <c:v>28.7</c:v>
                </c:pt>
                <c:pt idx="288">
                  <c:v>28.8</c:v>
                </c:pt>
                <c:pt idx="289">
                  <c:v>28.9</c:v>
                </c:pt>
                <c:pt idx="290">
                  <c:v>29</c:v>
                </c:pt>
                <c:pt idx="291">
                  <c:v>29.1</c:v>
                </c:pt>
                <c:pt idx="292">
                  <c:v>29.2</c:v>
                </c:pt>
                <c:pt idx="293">
                  <c:v>29.3</c:v>
                </c:pt>
                <c:pt idx="294">
                  <c:v>29.4</c:v>
                </c:pt>
                <c:pt idx="295">
                  <c:v>29.5</c:v>
                </c:pt>
                <c:pt idx="296">
                  <c:v>29.6</c:v>
                </c:pt>
                <c:pt idx="297">
                  <c:v>29.7</c:v>
                </c:pt>
                <c:pt idx="298">
                  <c:v>29.8</c:v>
                </c:pt>
                <c:pt idx="299">
                  <c:v>29.9</c:v>
                </c:pt>
                <c:pt idx="300">
                  <c:v>30</c:v>
                </c:pt>
                <c:pt idx="301">
                  <c:v>30.1</c:v>
                </c:pt>
                <c:pt idx="302">
                  <c:v>30.2</c:v>
                </c:pt>
                <c:pt idx="303">
                  <c:v>30.3</c:v>
                </c:pt>
                <c:pt idx="304">
                  <c:v>30.4</c:v>
                </c:pt>
                <c:pt idx="305">
                  <c:v>30.5</c:v>
                </c:pt>
                <c:pt idx="306">
                  <c:v>30.6</c:v>
                </c:pt>
                <c:pt idx="307">
                  <c:v>30.7</c:v>
                </c:pt>
                <c:pt idx="308">
                  <c:v>30.8</c:v>
                </c:pt>
                <c:pt idx="309">
                  <c:v>30.9</c:v>
                </c:pt>
                <c:pt idx="310">
                  <c:v>31</c:v>
                </c:pt>
                <c:pt idx="311">
                  <c:v>31.1</c:v>
                </c:pt>
                <c:pt idx="312">
                  <c:v>31.2</c:v>
                </c:pt>
                <c:pt idx="313">
                  <c:v>31.3</c:v>
                </c:pt>
                <c:pt idx="314">
                  <c:v>31.4</c:v>
                </c:pt>
                <c:pt idx="315">
                  <c:v>31.5</c:v>
                </c:pt>
                <c:pt idx="316">
                  <c:v>31.6</c:v>
                </c:pt>
                <c:pt idx="317">
                  <c:v>31.7</c:v>
                </c:pt>
                <c:pt idx="318">
                  <c:v>31.8</c:v>
                </c:pt>
                <c:pt idx="319">
                  <c:v>31.9</c:v>
                </c:pt>
                <c:pt idx="320">
                  <c:v>32</c:v>
                </c:pt>
                <c:pt idx="321">
                  <c:v>32.1</c:v>
                </c:pt>
                <c:pt idx="322">
                  <c:v>32.200000000000003</c:v>
                </c:pt>
                <c:pt idx="323">
                  <c:v>32.299999999999997</c:v>
                </c:pt>
                <c:pt idx="324">
                  <c:v>32.4</c:v>
                </c:pt>
                <c:pt idx="325">
                  <c:v>32.5</c:v>
                </c:pt>
                <c:pt idx="326">
                  <c:v>32.6</c:v>
                </c:pt>
                <c:pt idx="327">
                  <c:v>32.700000000000003</c:v>
                </c:pt>
                <c:pt idx="328">
                  <c:v>32.799999999999997</c:v>
                </c:pt>
                <c:pt idx="329">
                  <c:v>32.9</c:v>
                </c:pt>
                <c:pt idx="330">
                  <c:v>33</c:v>
                </c:pt>
                <c:pt idx="331">
                  <c:v>33.1</c:v>
                </c:pt>
                <c:pt idx="332">
                  <c:v>33.200000000000003</c:v>
                </c:pt>
                <c:pt idx="333">
                  <c:v>33.299999999999997</c:v>
                </c:pt>
                <c:pt idx="334">
                  <c:v>33.4</c:v>
                </c:pt>
                <c:pt idx="335">
                  <c:v>33.5</c:v>
                </c:pt>
                <c:pt idx="336">
                  <c:v>33.6</c:v>
                </c:pt>
                <c:pt idx="337">
                  <c:v>33.700000000000003</c:v>
                </c:pt>
                <c:pt idx="338">
                  <c:v>33.799999999999997</c:v>
                </c:pt>
                <c:pt idx="339">
                  <c:v>33.9</c:v>
                </c:pt>
                <c:pt idx="340">
                  <c:v>34</c:v>
                </c:pt>
                <c:pt idx="341">
                  <c:v>34.1</c:v>
                </c:pt>
                <c:pt idx="342">
                  <c:v>34.200000000000003</c:v>
                </c:pt>
                <c:pt idx="343">
                  <c:v>34.299999999999997</c:v>
                </c:pt>
                <c:pt idx="344">
                  <c:v>34.4</c:v>
                </c:pt>
                <c:pt idx="345">
                  <c:v>34.5</c:v>
                </c:pt>
                <c:pt idx="346">
                  <c:v>34.6</c:v>
                </c:pt>
                <c:pt idx="347">
                  <c:v>34.700000000000003</c:v>
                </c:pt>
                <c:pt idx="348">
                  <c:v>34.799999999999997</c:v>
                </c:pt>
                <c:pt idx="349">
                  <c:v>34.9</c:v>
                </c:pt>
                <c:pt idx="350">
                  <c:v>35</c:v>
                </c:pt>
                <c:pt idx="351">
                  <c:v>35.1</c:v>
                </c:pt>
                <c:pt idx="352">
                  <c:v>35.200000000000003</c:v>
                </c:pt>
                <c:pt idx="353">
                  <c:v>35.299999999999997</c:v>
                </c:pt>
                <c:pt idx="354">
                  <c:v>35.4</c:v>
                </c:pt>
                <c:pt idx="355">
                  <c:v>35.5</c:v>
                </c:pt>
                <c:pt idx="356">
                  <c:v>35.6</c:v>
                </c:pt>
                <c:pt idx="357">
                  <c:v>35.700000000000003</c:v>
                </c:pt>
                <c:pt idx="358">
                  <c:v>35.799999999999997</c:v>
                </c:pt>
                <c:pt idx="359">
                  <c:v>35.9</c:v>
                </c:pt>
                <c:pt idx="360">
                  <c:v>36</c:v>
                </c:pt>
              </c:numCache>
            </c:numRef>
          </c:cat>
          <c:val>
            <c:numRef>
              <c:f>Table!$X$2:$X$362</c:f>
              <c:numCache>
                <c:formatCode>General</c:formatCode>
                <c:ptCount val="361"/>
                <c:pt idx="0">
                  <c:v>54.307211971577097</c:v>
                </c:pt>
                <c:pt idx="1">
                  <c:v>54.84558505188258</c:v>
                </c:pt>
                <c:pt idx="2">
                  <c:v>55.355595044498145</c:v>
                </c:pt>
                <c:pt idx="3">
                  <c:v>55.84106987751904</c:v>
                </c:pt>
                <c:pt idx="4">
                  <c:v>56.305155916989172</c:v>
                </c:pt>
                <c:pt idx="5">
                  <c:v>56.999077373104527</c:v>
                </c:pt>
                <c:pt idx="6">
                  <c:v>57.395635014960405</c:v>
                </c:pt>
                <c:pt idx="7">
                  <c:v>57.782969209602605</c:v>
                </c:pt>
                <c:pt idx="8">
                  <c:v>58.161500074869686</c:v>
                </c:pt>
                <c:pt idx="9">
                  <c:v>58.531623487750046</c:v>
                </c:pt>
                <c:pt idx="10">
                  <c:v>58.893712670730515</c:v>
                </c:pt>
                <c:pt idx="11">
                  <c:v>59.248119665809476</c:v>
                </c:pt>
                <c:pt idx="12">
                  <c:v>59.595176704572843</c:v>
                </c:pt>
                <c:pt idx="13">
                  <c:v>59.935197482078124</c:v>
                </c:pt>
                <c:pt idx="14">
                  <c:v>60.268478341690724</c:v>
                </c:pt>
                <c:pt idx="15">
                  <c:v>60.964653791663324</c:v>
                </c:pt>
                <c:pt idx="16">
                  <c:v>61.268976961382407</c:v>
                </c:pt>
                <c:pt idx="17">
                  <c:v>61.568277862273426</c:v>
                </c:pt>
                <c:pt idx="18">
                  <c:v>61.862734203673298</c:v>
                </c:pt>
                <c:pt idx="19">
                  <c:v>62.152515317554766</c:v>
                </c:pt>
                <c:pt idx="20">
                  <c:v>62.437782621520093</c:v>
                </c:pt>
                <c:pt idx="21">
                  <c:v>62.71869005344314</c:v>
                </c:pt>
                <c:pt idx="22">
                  <c:v>62.995384479625663</c:v>
                </c:pt>
                <c:pt idx="23">
                  <c:v>63.268006078204088</c:v>
                </c:pt>
                <c:pt idx="24">
                  <c:v>63.536688699422825</c:v>
                </c:pt>
                <c:pt idx="25">
                  <c:v>64.007885488854129</c:v>
                </c:pt>
                <c:pt idx="26">
                  <c:v>64.261985970292614</c:v>
                </c:pt>
                <c:pt idx="27">
                  <c:v>64.512841276272169</c:v>
                </c:pt>
                <c:pt idx="28">
                  <c:v>64.760545342488001</c:v>
                </c:pt>
                <c:pt idx="29">
                  <c:v>65.005188357208027</c:v>
                </c:pt>
                <c:pt idx="30">
                  <c:v>65.246856940750533</c:v>
                </c:pt>
                <c:pt idx="31">
                  <c:v>65.485634315268385</c:v>
                </c:pt>
                <c:pt idx="32">
                  <c:v>65.721600465409935</c:v>
                </c:pt>
                <c:pt idx="33">
                  <c:v>65.954832290391479</c:v>
                </c:pt>
                <c:pt idx="34">
                  <c:v>66.185403747982178</c:v>
                </c:pt>
                <c:pt idx="35">
                  <c:v>66.548890303238935</c:v>
                </c:pt>
                <c:pt idx="36">
                  <c:v>66.77053903008823</c:v>
                </c:pt>
                <c:pt idx="37">
                  <c:v>66.989881938430514</c:v>
                </c:pt>
                <c:pt idx="38">
                  <c:v>67.206975489688205</c:v>
                </c:pt>
                <c:pt idx="39">
                  <c:v>67.421874192633126</c:v>
                </c:pt>
                <c:pt idx="40">
                  <c:v>67.634630685928983</c:v>
                </c:pt>
                <c:pt idx="41">
                  <c:v>67.845295816683873</c:v>
                </c:pt>
                <c:pt idx="42">
                  <c:v>68.05391871522535</c:v>
                </c:pt>
                <c:pt idx="43">
                  <c:v>68.260546866298398</c:v>
                </c:pt>
                <c:pt idx="44">
                  <c:v>68.465226176875234</c:v>
                </c:pt>
                <c:pt idx="45">
                  <c:v>68.765377571731932</c:v>
                </c:pt>
                <c:pt idx="46">
                  <c:v>68.963968113511072</c:v>
                </c:pt>
                <c:pt idx="47">
                  <c:v>69.160817451007489</c:v>
                </c:pt>
                <c:pt idx="48">
                  <c:v>69.355962519137449</c:v>
                </c:pt>
                <c:pt idx="49">
                  <c:v>69.549439125591718</c:v>
                </c:pt>
                <c:pt idx="50">
                  <c:v>69.741281993477898</c:v>
                </c:pt>
                <c:pt idx="51">
                  <c:v>69.93152480209865</c:v>
                </c:pt>
                <c:pt idx="52">
                  <c:v>70.120200225955884</c:v>
                </c:pt>
                <c:pt idx="53">
                  <c:v>70.307339972066757</c:v>
                </c:pt>
                <c:pt idx="54">
                  <c:v>70.492974815672582</c:v>
                </c:pt>
                <c:pt idx="55">
                  <c:v>70.751282989523375</c:v>
                </c:pt>
                <c:pt idx="56">
                  <c:v>70.932461488475298</c:v>
                </c:pt>
                <c:pt idx="57">
                  <c:v>71.112268132307136</c:v>
                </c:pt>
                <c:pt idx="58">
                  <c:v>71.290728583680078</c:v>
                </c:pt>
                <c:pt idx="59">
                  <c:v>71.467867804453533</c:v>
                </c:pt>
                <c:pt idx="60">
                  <c:v>71.643710079685377</c:v>
                </c:pt>
                <c:pt idx="61">
                  <c:v>71.818279040670944</c:v>
                </c:pt>
                <c:pt idx="62">
                  <c:v>71.991597687064598</c:v>
                </c:pt>
                <c:pt idx="63">
                  <c:v>72.16368840812504</c:v>
                </c:pt>
                <c:pt idx="64">
                  <c:v>72.334573003123694</c:v>
                </c:pt>
                <c:pt idx="65">
                  <c:v>72.563067979042629</c:v>
                </c:pt>
                <c:pt idx="66">
                  <c:v>72.730527926793656</c:v>
                </c:pt>
                <c:pt idx="67">
                  <c:v>72.896872646036485</c:v>
                </c:pt>
                <c:pt idx="68">
                  <c:v>73.062120791414657</c:v>
                </c:pt>
                <c:pt idx="69">
                  <c:v>73.226290556771943</c:v>
                </c:pt>
                <c:pt idx="70">
                  <c:v>73.389399689541094</c:v>
                </c:pt>
                <c:pt idx="71">
                  <c:v>73.551465504607535</c:v>
                </c:pt>
                <c:pt idx="72">
                  <c:v>73.712504897669021</c:v>
                </c:pt>
                <c:pt idx="73">
                  <c:v>73.872534358111508</c:v>
                </c:pt>
                <c:pt idx="74">
                  <c:v>74.031569981420702</c:v>
                </c:pt>
                <c:pt idx="75">
                  <c:v>74.237667456552884</c:v>
                </c:pt>
                <c:pt idx="76">
                  <c:v>74.393975119221977</c:v>
                </c:pt>
                <c:pt idx="77">
                  <c:v>74.549354099818203</c:v>
                </c:pt>
                <c:pt idx="78">
                  <c:v>74.703818444987476</c:v>
                </c:pt>
                <c:pt idx="79">
                  <c:v>74.85738188446345</c:v>
                </c:pt>
                <c:pt idx="80">
                  <c:v>75.010057840205519</c:v>
                </c:pt>
                <c:pt idx="81">
                  <c:v>75.161859435222368</c:v>
                </c:pt>
                <c:pt idx="82">
                  <c:v>75.31279950209391</c:v>
                </c:pt>
                <c:pt idx="83">
                  <c:v>75.462890591203447</c:v>
                </c:pt>
                <c:pt idx="84">
                  <c:v>75.612144978691404</c:v>
                </c:pt>
                <c:pt idx="85">
                  <c:v>75.800744083243814</c:v>
                </c:pt>
                <c:pt idx="86">
                  <c:v>75.947764925184259</c:v>
                </c:pt>
                <c:pt idx="87">
                  <c:v>76.093997551510896</c:v>
                </c:pt>
                <c:pt idx="88">
                  <c:v>76.239452839747287</c:v>
                </c:pt>
                <c:pt idx="89">
                  <c:v>76.384141441884083</c:v>
                </c:pt>
                <c:pt idx="90">
                  <c:v>76.528073790373952</c:v>
                </c:pt>
                <c:pt idx="91">
                  <c:v>76.67126010393784</c:v>
                </c:pt>
                <c:pt idx="92">
                  <c:v>76.813710393189282</c:v>
                </c:pt>
                <c:pt idx="93">
                  <c:v>76.955434466083076</c:v>
                </c:pt>
                <c:pt idx="94">
                  <c:v>77.096441933194598</c:v>
                </c:pt>
                <c:pt idx="95">
                  <c:v>77.270952502648257</c:v>
                </c:pt>
                <c:pt idx="96">
                  <c:v>77.41009118845065</c:v>
                </c:pt>
                <c:pt idx="97">
                  <c:v>77.548550433874738</c:v>
                </c:pt>
                <c:pt idx="98">
                  <c:v>77.686338861115189</c:v>
                </c:pt>
                <c:pt idx="99">
                  <c:v>77.823464926782762</c:v>
                </c:pt>
                <c:pt idx="100">
                  <c:v>77.959936926012901</c:v>
                </c:pt>
                <c:pt idx="101">
                  <c:v>78.095762996452265</c:v>
                </c:pt>
                <c:pt idx="102">
                  <c:v>78.230951122127209</c:v>
                </c:pt>
                <c:pt idx="103">
                  <c:v>78.365509137198288</c:v>
                </c:pt>
                <c:pt idx="104">
                  <c:v>78.499444729604761</c:v>
                </c:pt>
                <c:pt idx="105">
                  <c:v>78.662339360672178</c:v>
                </c:pt>
                <c:pt idx="106">
                  <c:v>78.794683642691581</c:v>
                </c:pt>
                <c:pt idx="107">
                  <c:v>78.926434706279323</c:v>
                </c:pt>
                <c:pt idx="108">
                  <c:v>79.057599517790891</c:v>
                </c:pt>
                <c:pt idx="109">
                  <c:v>79.188184919084193</c:v>
                </c:pt>
                <c:pt idx="110">
                  <c:v>79.318197630406601</c:v>
                </c:pt>
                <c:pt idx="111">
                  <c:v>79.447644253201631</c:v>
                </c:pt>
                <c:pt idx="112">
                  <c:v>79.576531272837954</c:v>
                </c:pt>
                <c:pt idx="113">
                  <c:v>79.704865061263035</c:v>
                </c:pt>
                <c:pt idx="114">
                  <c:v>79.832651879583864</c:v>
                </c:pt>
                <c:pt idx="115">
                  <c:v>79.985782180866224</c:v>
                </c:pt>
                <c:pt idx="116">
                  <c:v>80.11219427856895</c:v>
                </c:pt>
                <c:pt idx="117">
                  <c:v>80.238082821395011</c:v>
                </c:pt>
                <c:pt idx="118">
                  <c:v>80.363453530723973</c:v>
                </c:pt>
                <c:pt idx="119">
                  <c:v>80.488312032308215</c:v>
                </c:pt>
                <c:pt idx="120">
                  <c:v>80.612663858356882</c:v>
                </c:pt>
                <c:pt idx="121">
                  <c:v>80.736514449564879</c:v>
                </c:pt>
                <c:pt idx="122">
                  <c:v>80.859869157088809</c:v>
                </c:pt>
                <c:pt idx="123">
                  <c:v>80.982733244471248</c:v>
                </c:pt>
                <c:pt idx="124">
                  <c:v>81.105111889515086</c:v>
                </c:pt>
                <c:pt idx="125">
                  <c:v>81.249903157893513</c:v>
                </c:pt>
                <c:pt idx="126">
                  <c:v>81.371079706829605</c:v>
                </c:pt>
                <c:pt idx="127">
                  <c:v>81.491789914684645</c:v>
                </c:pt>
                <c:pt idx="128">
                  <c:v>81.612038546566453</c:v>
                </c:pt>
                <c:pt idx="129">
                  <c:v>81.731830292794839</c:v>
                </c:pt>
                <c:pt idx="130">
                  <c:v>81.851169770436883</c:v>
                </c:pt>
                <c:pt idx="131">
                  <c:v>81.970061524804194</c:v>
                </c:pt>
                <c:pt idx="132">
                  <c:v>82.088510030913227</c:v>
                </c:pt>
                <c:pt idx="133">
                  <c:v>82.206519694909701</c:v>
                </c:pt>
                <c:pt idx="134">
                  <c:v>82.324094855458</c:v>
                </c:pt>
                <c:pt idx="135">
                  <c:v>82.461668647254456</c:v>
                </c:pt>
                <c:pt idx="136">
                  <c:v>82.578181785379996</c:v>
                </c:pt>
                <c:pt idx="137">
                  <c:v>82.694276233502791</c:v>
                </c:pt>
                <c:pt idx="138">
                  <c:v>82.809956008850364</c:v>
                </c:pt>
                <c:pt idx="139">
                  <c:v>82.925225069215259</c:v>
                </c:pt>
                <c:pt idx="140">
                  <c:v>83.040087314109968</c:v>
                </c:pt>
                <c:pt idx="141">
                  <c:v>83.154546585894593</c:v>
                </c:pt>
                <c:pt idx="142">
                  <c:v>83.268606670877944</c:v>
                </c:pt>
                <c:pt idx="143">
                  <c:v>83.382271300392702</c:v>
                </c:pt>
                <c:pt idx="144">
                  <c:v>83.495544151845607</c:v>
                </c:pt>
                <c:pt idx="145">
                  <c:v>83.626800028509862</c:v>
                </c:pt>
                <c:pt idx="146">
                  <c:v>83.739126266607869</c:v>
                </c:pt>
                <c:pt idx="147">
                  <c:v>83.851073986978562</c:v>
                </c:pt>
                <c:pt idx="148">
                  <c:v>83.962646612499285</c:v>
                </c:pt>
                <c:pt idx="149">
                  <c:v>84.073847518162296</c:v>
                </c:pt>
                <c:pt idx="150">
                  <c:v>84.184680031956248</c:v>
                </c:pt>
                <c:pt idx="151">
                  <c:v>84.295147435728055</c:v>
                </c:pt>
                <c:pt idx="152">
                  <c:v>84.405252966025586</c:v>
                </c:pt>
                <c:pt idx="153">
                  <c:v>84.514999814921694</c:v>
                </c:pt>
                <c:pt idx="154">
                  <c:v>84.624391130820072</c:v>
                </c:pt>
                <c:pt idx="155">
                  <c:v>84.750062409489885</c:v>
                </c:pt>
                <c:pt idx="156">
                  <c:v>84.858603470314847</c:v>
                </c:pt>
                <c:pt idx="157">
                  <c:v>84.966800242185812</c:v>
                </c:pt>
                <c:pt idx="158">
                  <c:v>85.074655669129342</c:v>
                </c:pt>
                <c:pt idx="159">
                  <c:v>85.18217265610177</c:v>
                </c:pt>
                <c:pt idx="160">
                  <c:v>85.289354069674275</c:v>
                </c:pt>
                <c:pt idx="161">
                  <c:v>85.396202738703323</c:v>
                </c:pt>
                <c:pt idx="162">
                  <c:v>85.502721454986713</c:v>
                </c:pt>
                <c:pt idx="163">
                  <c:v>85.608912973905433</c:v>
                </c:pt>
                <c:pt idx="164">
                  <c:v>85.714780015051858</c:v>
                </c:pt>
                <c:pt idx="165">
                  <c:v>85.835473017739488</c:v>
                </c:pt>
                <c:pt idx="166">
                  <c:v>85.940571189024439</c:v>
                </c:pt>
                <c:pt idx="167">
                  <c:v>86.045354511621156</c:v>
                </c:pt>
                <c:pt idx="168">
                  <c:v>86.149825538853619</c:v>
                </c:pt>
                <c:pt idx="169">
                  <c:v>86.253986791826762</c:v>
                </c:pt>
                <c:pt idx="170">
                  <c:v>86.357840759964773</c:v>
                </c:pt>
                <c:pt idx="171">
                  <c:v>86.461389901537217</c:v>
                </c:pt>
                <c:pt idx="172">
                  <c:v>86.564636644173973</c:v>
                </c:pt>
                <c:pt idx="173">
                  <c:v>86.667583385369653</c:v>
                </c:pt>
                <c:pt idx="174">
                  <c:v>86.770232493025162</c:v>
                </c:pt>
                <c:pt idx="175">
                  <c:v>86.886454730588923</c:v>
                </c:pt>
                <c:pt idx="176">
                  <c:v>86.988404414991649</c:v>
                </c:pt>
                <c:pt idx="177">
                  <c:v>87.090064783945849</c:v>
                </c:pt>
                <c:pt idx="178">
                  <c:v>87.191438068585057</c:v>
                </c:pt>
                <c:pt idx="179">
                  <c:v>87.292526473206877</c:v>
                </c:pt>
                <c:pt idx="180">
                  <c:v>87.393332175689281</c:v>
                </c:pt>
                <c:pt idx="181">
                  <c:v>87.49385732790482</c:v>
                </c:pt>
                <c:pt idx="182">
                  <c:v>87.59410405613076</c:v>
                </c:pt>
                <c:pt idx="183">
                  <c:v>87.6940744619247</c:v>
                </c:pt>
                <c:pt idx="184">
                  <c:v>87.793770624066653</c:v>
                </c:pt>
                <c:pt idx="185">
                  <c:v>87.905951574616239</c:v>
                </c:pt>
                <c:pt idx="186">
                  <c:v>88.005008104533587</c:v>
                </c:pt>
                <c:pt idx="187">
                  <c:v>88.103797630337951</c:v>
                </c:pt>
                <c:pt idx="188">
                  <c:v>88.202322114803223</c:v>
                </c:pt>
                <c:pt idx="189">
                  <c:v>88.300583498030974</c:v>
                </c:pt>
                <c:pt idx="190">
                  <c:v>88.398583697844657</c:v>
                </c:pt>
                <c:pt idx="191">
                  <c:v>88.49632461016418</c:v>
                </c:pt>
                <c:pt idx="192">
                  <c:v>88.5938081140702</c:v>
                </c:pt>
                <c:pt idx="193">
                  <c:v>88.691036083344216</c:v>
                </c:pt>
                <c:pt idx="194">
                  <c:v>88.788010404395848</c:v>
                </c:pt>
                <c:pt idx="195">
                  <c:v>88.896516873789707</c:v>
                </c:pt>
                <c:pt idx="196">
                  <c:v>88.992903362577266</c:v>
                </c:pt>
                <c:pt idx="197">
                  <c:v>89.089042474990706</c:v>
                </c:pt>
                <c:pt idx="198">
                  <c:v>89.184935947080746</c:v>
                </c:pt>
                <c:pt idx="199">
                  <c:v>89.280585496167788</c:v>
                </c:pt>
                <c:pt idx="200">
                  <c:v>89.375992821039929</c:v>
                </c:pt>
                <c:pt idx="201">
                  <c:v>89.471159649224333</c:v>
                </c:pt>
                <c:pt idx="202">
                  <c:v>89.566087806810316</c:v>
                </c:pt>
                <c:pt idx="203">
                  <c:v>89.6607792938605</c:v>
                </c:pt>
                <c:pt idx="204">
                  <c:v>89.75523635420636</c:v>
                </c:pt>
                <c:pt idx="205">
                  <c:v>89.860381761665323</c:v>
                </c:pt>
                <c:pt idx="206">
                  <c:v>89.954294486711703</c:v>
                </c:pt>
                <c:pt idx="207">
                  <c:v>90.047977195891136</c:v>
                </c:pt>
                <c:pt idx="208">
                  <c:v>90.141431437951141</c:v>
                </c:pt>
                <c:pt idx="209">
                  <c:v>90.234658744889231</c:v>
                </c:pt>
                <c:pt idx="210">
                  <c:v>90.327661102883965</c:v>
                </c:pt>
                <c:pt idx="211">
                  <c:v>90.420441225084204</c:v>
                </c:pt>
                <c:pt idx="212">
                  <c:v>90.513002677312116</c:v>
                </c:pt>
                <c:pt idx="213">
                  <c:v>90.605349897319059</c:v>
                </c:pt>
                <c:pt idx="214">
                  <c:v>90.697488139665438</c:v>
                </c:pt>
                <c:pt idx="215">
                  <c:v>90.799509012129064</c:v>
                </c:pt>
                <c:pt idx="216">
                  <c:v>90.891121578506073</c:v>
                </c:pt>
                <c:pt idx="217">
                  <c:v>90.982519616491132</c:v>
                </c:pt>
                <c:pt idx="218">
                  <c:v>91.073704507331982</c:v>
                </c:pt>
                <c:pt idx="219">
                  <c:v>91.164682324836562</c:v>
                </c:pt>
                <c:pt idx="220">
                  <c:v>91.255462324886309</c:v>
                </c:pt>
                <c:pt idx="221">
                  <c:v>91.346055747363337</c:v>
                </c:pt>
                <c:pt idx="222">
                  <c:v>91.436474877381514</c:v>
                </c:pt>
                <c:pt idx="223">
                  <c:v>91.52673232078287</c:v>
                </c:pt>
                <c:pt idx="224">
                  <c:v>91.616840455791433</c:v>
                </c:pt>
                <c:pt idx="225">
                  <c:v>91.71563467589921</c:v>
                </c:pt>
                <c:pt idx="226">
                  <c:v>91.805101958356687</c:v>
                </c:pt>
                <c:pt idx="227">
                  <c:v>91.89436852489969</c:v>
                </c:pt>
                <c:pt idx="228">
                  <c:v>91.983482682377755</c:v>
                </c:pt>
                <c:pt idx="229">
                  <c:v>92.072482325333993</c:v>
                </c:pt>
                <c:pt idx="230">
                  <c:v>92.161396549656558</c:v>
                </c:pt>
                <c:pt idx="231">
                  <c:v>92.25024704754513</c:v>
                </c:pt>
                <c:pt idx="232">
                  <c:v>92.339049311395115</c:v>
                </c:pt>
                <c:pt idx="233">
                  <c:v>92.427813670868517</c:v>
                </c:pt>
                <c:pt idx="234">
                  <c:v>92.516546184477136</c:v>
                </c:pt>
                <c:pt idx="235">
                  <c:v>92.610307500473937</c:v>
                </c:pt>
                <c:pt idx="236">
                  <c:v>92.69776762378676</c:v>
                </c:pt>
                <c:pt idx="237">
                  <c:v>92.78551009968028</c:v>
                </c:pt>
                <c:pt idx="238">
                  <c:v>92.873479111940199</c:v>
                </c:pt>
                <c:pt idx="239">
                  <c:v>92.961624568559685</c:v>
                </c:pt>
                <c:pt idx="240">
                  <c:v>93.049901528542222</c:v>
                </c:pt>
                <c:pt idx="241">
                  <c:v>93.138269686045049</c:v>
                </c:pt>
                <c:pt idx="242">
                  <c:v>93.226692906129102</c:v>
                </c:pt>
                <c:pt idx="243">
                  <c:v>93.315138806954749</c:v>
                </c:pt>
                <c:pt idx="244">
                  <c:v>93.403578383778623</c:v>
                </c:pt>
                <c:pt idx="245">
                  <c:v>93.484908733602182</c:v>
                </c:pt>
                <c:pt idx="246">
                  <c:v>93.57519238272198</c:v>
                </c:pt>
                <c:pt idx="247">
                  <c:v>93.665200222279481</c:v>
                </c:pt>
                <c:pt idx="248">
                  <c:v>93.754933678135075</c:v>
                </c:pt>
                <c:pt idx="249">
                  <c:v>93.844394168385108</c:v>
                </c:pt>
                <c:pt idx="250">
                  <c:v>93.93358310357057</c:v>
                </c:pt>
                <c:pt idx="251">
                  <c:v>94.022501886885621</c:v>
                </c:pt>
                <c:pt idx="252">
                  <c:v>94.11115191438553</c:v>
                </c:pt>
                <c:pt idx="253">
                  <c:v>94.199534575193439</c:v>
                </c:pt>
                <c:pt idx="254">
                  <c:v>94.287651251705654</c:v>
                </c:pt>
                <c:pt idx="255">
                  <c:v>94.387745224800113</c:v>
                </c:pt>
                <c:pt idx="256">
                  <c:v>94.47527077829703</c:v>
                </c:pt>
                <c:pt idx="257">
                  <c:v>94.562534780835392</c:v>
                </c:pt>
                <c:pt idx="258">
                  <c:v>94.649538580635422</c:v>
                </c:pt>
                <c:pt idx="259">
                  <c:v>94.736283520239724</c:v>
                </c:pt>
                <c:pt idx="260">
                  <c:v>94.822770936721099</c:v>
                </c:pt>
                <c:pt idx="261">
                  <c:v>94.909002161884686</c:v>
                </c:pt>
                <c:pt idx="262">
                  <c:v>94.994978522464606</c:v>
                </c:pt>
                <c:pt idx="263">
                  <c:v>95.080701340315528</c:v>
                </c:pt>
                <c:pt idx="264">
                  <c:v>95.16617193259907</c:v>
                </c:pt>
                <c:pt idx="265">
                  <c:v>95.263000759769255</c:v>
                </c:pt>
                <c:pt idx="266">
                  <c:v>95.347910803680662</c:v>
                </c:pt>
                <c:pt idx="267">
                  <c:v>95.432572778835663</c:v>
                </c:pt>
                <c:pt idx="268">
                  <c:v>95.516987976678465</c:v>
                </c:pt>
                <c:pt idx="269">
                  <c:v>95.60115768505355</c:v>
                </c:pt>
                <c:pt idx="270">
                  <c:v>95.685083188356913</c:v>
                </c:pt>
                <c:pt idx="271">
                  <c:v>95.768765767683902</c:v>
                </c:pt>
                <c:pt idx="272">
                  <c:v>95.852206700973753</c:v>
                </c:pt>
                <c:pt idx="273">
                  <c:v>95.935407263150907</c:v>
                </c:pt>
                <c:pt idx="274">
                  <c:v>96.018368726263134</c:v>
                </c:pt>
                <c:pt idx="275">
                  <c:v>96.112101198883352</c:v>
                </c:pt>
                <c:pt idx="276">
                  <c:v>96.194530555230656</c:v>
                </c:pt>
                <c:pt idx="277">
                  <c:v>96.276724757263622</c:v>
                </c:pt>
                <c:pt idx="278">
                  <c:v>96.358685060429281</c:v>
                </c:pt>
                <c:pt idx="279">
                  <c:v>96.44041271808716</c:v>
                </c:pt>
                <c:pt idx="280">
                  <c:v>96.521908981626765</c:v>
                </c:pt>
                <c:pt idx="281">
                  <c:v>96.603175100582376</c:v>
                </c:pt>
                <c:pt idx="282">
                  <c:v>96.684212322745239</c:v>
                </c:pt>
                <c:pt idx="283">
                  <c:v>96.765021894273104</c:v>
                </c:pt>
                <c:pt idx="284">
                  <c:v>96.84560505981203</c:v>
                </c:pt>
                <c:pt idx="285">
                  <c:v>96.936394762356414</c:v>
                </c:pt>
                <c:pt idx="286">
                  <c:v>97.016472575560243</c:v>
                </c:pt>
                <c:pt idx="287">
                  <c:v>97.096327788920249</c:v>
                </c:pt>
                <c:pt idx="288">
                  <c:v>97.175961637008101</c:v>
                </c:pt>
                <c:pt idx="289">
                  <c:v>97.255375353483174</c:v>
                </c:pt>
                <c:pt idx="290">
                  <c:v>97.334570171182889</c:v>
                </c:pt>
                <c:pt idx="291">
                  <c:v>97.413547322211031</c:v>
                </c:pt>
                <c:pt idx="292">
                  <c:v>97.492308038023836</c:v>
                </c:pt>
                <c:pt idx="293">
                  <c:v>97.570853549662331</c:v>
                </c:pt>
                <c:pt idx="294">
                  <c:v>97.649185088337376</c:v>
                </c:pt>
                <c:pt idx="295">
                  <c:v>97.737172894394661</c:v>
                </c:pt>
                <c:pt idx="296">
                  <c:v>97.815024709160255</c:v>
                </c:pt>
                <c:pt idx="297">
                  <c:v>97.892666269798838</c:v>
                </c:pt>
                <c:pt idx="298">
                  <c:v>97.970098801758823</c:v>
                </c:pt>
                <c:pt idx="299">
                  <c:v>98.047323530480313</c:v>
                </c:pt>
                <c:pt idx="300">
                  <c:v>98.124341681464259</c:v>
                </c:pt>
                <c:pt idx="301">
                  <c:v>98.201154480339056</c:v>
                </c:pt>
                <c:pt idx="302">
                  <c:v>98.277763154408817</c:v>
                </c:pt>
                <c:pt idx="303">
                  <c:v>98.354168936412748</c:v>
                </c:pt>
                <c:pt idx="304">
                  <c:v>98.430373070699289</c:v>
                </c:pt>
                <c:pt idx="305">
                  <c:v>98.515691042050634</c:v>
                </c:pt>
                <c:pt idx="306">
                  <c:v>98.591440315546123</c:v>
                </c:pt>
                <c:pt idx="307">
                  <c:v>98.666991589398691</c:v>
                </c:pt>
                <c:pt idx="308">
                  <c:v>98.742346088973662</c:v>
                </c:pt>
                <c:pt idx="309">
                  <c:v>98.817505040319759</c:v>
                </c:pt>
                <c:pt idx="310">
                  <c:v>98.892469670212307</c:v>
                </c:pt>
                <c:pt idx="311">
                  <c:v>98.967241221036716</c:v>
                </c:pt>
                <c:pt idx="312">
                  <c:v>99.041820974448086</c:v>
                </c:pt>
                <c:pt idx="313">
                  <c:v>99.116210279278221</c:v>
                </c:pt>
                <c:pt idx="314">
                  <c:v>99.190410580386157</c:v>
                </c:pt>
                <c:pt idx="315">
                  <c:v>99.273183777005485</c:v>
                </c:pt>
                <c:pt idx="316">
                  <c:v>99.346953054071847</c:v>
                </c:pt>
                <c:pt idx="317">
                  <c:v>99.420536585148426</c:v>
                </c:pt>
                <c:pt idx="318">
                  <c:v>99.493935602434618</c:v>
                </c:pt>
                <c:pt idx="319">
                  <c:v>99.567151339245314</c:v>
                </c:pt>
                <c:pt idx="320">
                  <c:v>99.640185178456321</c:v>
                </c:pt>
                <c:pt idx="321">
                  <c:v>99.713038755150393</c:v>
                </c:pt>
                <c:pt idx="322">
                  <c:v>99.78571402274936</c:v>
                </c:pt>
                <c:pt idx="323">
                  <c:v>99.858213290357526</c:v>
                </c:pt>
                <c:pt idx="324">
                  <c:v>99.930539237716772</c:v>
                </c:pt>
                <c:pt idx="325">
                  <c:v>100.01087654766904</c:v>
                </c:pt>
                <c:pt idx="326">
                  <c:v>100.08278836483771</c:v>
                </c:pt>
                <c:pt idx="327">
                  <c:v>100.15452675801032</c:v>
                </c:pt>
                <c:pt idx="328">
                  <c:v>100.22609297054163</c:v>
                </c:pt>
                <c:pt idx="329">
                  <c:v>100.29748973135538</c:v>
                </c:pt>
                <c:pt idx="330">
                  <c:v>100.36872094539702</c:v>
                </c:pt>
                <c:pt idx="331">
                  <c:v>100.43979143114004</c:v>
                </c:pt>
                <c:pt idx="332">
                  <c:v>100.51070669883097</c:v>
                </c:pt>
                <c:pt idx="333">
                  <c:v>100.58147276395005</c:v>
                </c:pt>
                <c:pt idx="334">
                  <c:v>100.65209599106193</c:v>
                </c:pt>
                <c:pt idx="335">
                  <c:v>100.72999471935574</c:v>
                </c:pt>
                <c:pt idx="336">
                  <c:v>100.80017229656384</c:v>
                </c:pt>
                <c:pt idx="337">
                  <c:v>100.87018888332338</c:v>
                </c:pt>
                <c:pt idx="338">
                  <c:v>100.94006057867921</c:v>
                </c:pt>
                <c:pt idx="339">
                  <c:v>101.00980187177171</c:v>
                </c:pt>
                <c:pt idx="340">
                  <c:v>101.07942580282722</c:v>
                </c:pt>
                <c:pt idx="341">
                  <c:v>101.14894410804942</c:v>
                </c:pt>
                <c:pt idx="342">
                  <c:v>101.21836735002165</c:v>
                </c:pt>
                <c:pt idx="343">
                  <c:v>101.28770503506891</c:v>
                </c:pt>
                <c:pt idx="344">
                  <c:v>101.35696571888369</c:v>
                </c:pt>
                <c:pt idx="345">
                  <c:v>101.43177049143671</c:v>
                </c:pt>
                <c:pt idx="346">
                  <c:v>101.5003381641592</c:v>
                </c:pt>
                <c:pt idx="347">
                  <c:v>101.5689058368817</c:v>
                </c:pt>
                <c:pt idx="348">
                  <c:v>101.63747350960419</c:v>
                </c:pt>
                <c:pt idx="349">
                  <c:v>101.70604118232669</c:v>
                </c:pt>
                <c:pt idx="350">
                  <c:v>101.77460885504918</c:v>
                </c:pt>
                <c:pt idx="351">
                  <c:v>101.84317652777167</c:v>
                </c:pt>
                <c:pt idx="352">
                  <c:v>101.91174420049417</c:v>
                </c:pt>
                <c:pt idx="353">
                  <c:v>101.98031187321666</c:v>
                </c:pt>
                <c:pt idx="354">
                  <c:v>102.04887954593916</c:v>
                </c:pt>
                <c:pt idx="355">
                  <c:v>102.11744721866171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AE1-A34B-8CDD-A25DDF4F9CA7}"/>
            </c:ext>
          </c:extLst>
        </c:ser>
        <c:ser>
          <c:idx val="9"/>
          <c:order val="8"/>
          <c:tx>
            <c:v>Percentil 97</c:v>
          </c:tx>
          <c:spPr>
            <a:ln w="28575" cmpd="sng">
              <a:solidFill>
                <a:srgbClr val="CCFFCC">
                  <a:alpha val="100000"/>
                </a:srgbClr>
              </a:solidFill>
            </a:ln>
          </c:spPr>
          <c:marker>
            <c:symbol val="none"/>
          </c:marker>
          <c:cat>
            <c:numRef>
              <c:f>Table!$O$2:$O$362</c:f>
              <c:numCache>
                <c:formatCode>_(* #,##0.0_);_(* \(#,##0.0\);_(* "-"??_);_(@_)</c:formatCode>
                <c:ptCount val="361"/>
                <c:pt idx="0">
                  <c:v>0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1.1000000000000001</c:v>
                </c:pt>
                <c:pt idx="12">
                  <c:v>1.2</c:v>
                </c:pt>
                <c:pt idx="13">
                  <c:v>1.3</c:v>
                </c:pt>
                <c:pt idx="14">
                  <c:v>1.4</c:v>
                </c:pt>
                <c:pt idx="15">
                  <c:v>1.5</c:v>
                </c:pt>
                <c:pt idx="16">
                  <c:v>1.6</c:v>
                </c:pt>
                <c:pt idx="17">
                  <c:v>1.7</c:v>
                </c:pt>
                <c:pt idx="18">
                  <c:v>1.8</c:v>
                </c:pt>
                <c:pt idx="19">
                  <c:v>1.9</c:v>
                </c:pt>
                <c:pt idx="20">
                  <c:v>2</c:v>
                </c:pt>
                <c:pt idx="21">
                  <c:v>2.1</c:v>
                </c:pt>
                <c:pt idx="22">
                  <c:v>2.2000000000000002</c:v>
                </c:pt>
                <c:pt idx="23">
                  <c:v>2.2999999999999998</c:v>
                </c:pt>
                <c:pt idx="24">
                  <c:v>2.4</c:v>
                </c:pt>
                <c:pt idx="25">
                  <c:v>2.5</c:v>
                </c:pt>
                <c:pt idx="26">
                  <c:v>2.6</c:v>
                </c:pt>
                <c:pt idx="27">
                  <c:v>2.7</c:v>
                </c:pt>
                <c:pt idx="28">
                  <c:v>2.8</c:v>
                </c:pt>
                <c:pt idx="29">
                  <c:v>2.9</c:v>
                </c:pt>
                <c:pt idx="30">
                  <c:v>3</c:v>
                </c:pt>
                <c:pt idx="31">
                  <c:v>3.1</c:v>
                </c:pt>
                <c:pt idx="32">
                  <c:v>3.2</c:v>
                </c:pt>
                <c:pt idx="33">
                  <c:v>3.3</c:v>
                </c:pt>
                <c:pt idx="34">
                  <c:v>3.4</c:v>
                </c:pt>
                <c:pt idx="35">
                  <c:v>3.5</c:v>
                </c:pt>
                <c:pt idx="36">
                  <c:v>3.6</c:v>
                </c:pt>
                <c:pt idx="37">
                  <c:v>3.7</c:v>
                </c:pt>
                <c:pt idx="38">
                  <c:v>3.8</c:v>
                </c:pt>
                <c:pt idx="39">
                  <c:v>3.9</c:v>
                </c:pt>
                <c:pt idx="40">
                  <c:v>4</c:v>
                </c:pt>
                <c:pt idx="41">
                  <c:v>4.0999999999999996</c:v>
                </c:pt>
                <c:pt idx="42">
                  <c:v>4.2</c:v>
                </c:pt>
                <c:pt idx="43">
                  <c:v>4.3</c:v>
                </c:pt>
                <c:pt idx="44">
                  <c:v>4.4000000000000004</c:v>
                </c:pt>
                <c:pt idx="45">
                  <c:v>4.5</c:v>
                </c:pt>
                <c:pt idx="46">
                  <c:v>4.5999999999999996</c:v>
                </c:pt>
                <c:pt idx="47">
                  <c:v>4.7</c:v>
                </c:pt>
                <c:pt idx="48">
                  <c:v>4.8</c:v>
                </c:pt>
                <c:pt idx="49">
                  <c:v>4.9000000000000004</c:v>
                </c:pt>
                <c:pt idx="50">
                  <c:v>5</c:v>
                </c:pt>
                <c:pt idx="51">
                  <c:v>5.0999999999999996</c:v>
                </c:pt>
                <c:pt idx="52">
                  <c:v>5.2</c:v>
                </c:pt>
                <c:pt idx="53">
                  <c:v>5.3</c:v>
                </c:pt>
                <c:pt idx="54">
                  <c:v>5.4</c:v>
                </c:pt>
                <c:pt idx="55">
                  <c:v>5.5</c:v>
                </c:pt>
                <c:pt idx="56">
                  <c:v>5.6</c:v>
                </c:pt>
                <c:pt idx="57">
                  <c:v>5.7</c:v>
                </c:pt>
                <c:pt idx="58">
                  <c:v>5.8</c:v>
                </c:pt>
                <c:pt idx="59">
                  <c:v>5.9</c:v>
                </c:pt>
                <c:pt idx="60">
                  <c:v>6</c:v>
                </c:pt>
                <c:pt idx="61">
                  <c:v>6.1</c:v>
                </c:pt>
                <c:pt idx="62">
                  <c:v>6.2</c:v>
                </c:pt>
                <c:pt idx="63">
                  <c:v>6.3</c:v>
                </c:pt>
                <c:pt idx="64">
                  <c:v>6.4</c:v>
                </c:pt>
                <c:pt idx="65">
                  <c:v>6.5</c:v>
                </c:pt>
                <c:pt idx="66">
                  <c:v>6.6</c:v>
                </c:pt>
                <c:pt idx="67">
                  <c:v>6.7</c:v>
                </c:pt>
                <c:pt idx="68">
                  <c:v>6.8</c:v>
                </c:pt>
                <c:pt idx="69">
                  <c:v>6.9</c:v>
                </c:pt>
                <c:pt idx="70">
                  <c:v>7</c:v>
                </c:pt>
                <c:pt idx="71">
                  <c:v>7.1</c:v>
                </c:pt>
                <c:pt idx="72">
                  <c:v>7.2</c:v>
                </c:pt>
                <c:pt idx="73">
                  <c:v>7.3</c:v>
                </c:pt>
                <c:pt idx="74">
                  <c:v>7.4</c:v>
                </c:pt>
                <c:pt idx="75">
                  <c:v>7.5</c:v>
                </c:pt>
                <c:pt idx="76">
                  <c:v>7.6</c:v>
                </c:pt>
                <c:pt idx="77">
                  <c:v>7.7</c:v>
                </c:pt>
                <c:pt idx="78">
                  <c:v>7.8</c:v>
                </c:pt>
                <c:pt idx="79">
                  <c:v>7.9</c:v>
                </c:pt>
                <c:pt idx="80">
                  <c:v>8</c:v>
                </c:pt>
                <c:pt idx="81">
                  <c:v>8.1</c:v>
                </c:pt>
                <c:pt idx="82">
                  <c:v>8.1999999999999993</c:v>
                </c:pt>
                <c:pt idx="83">
                  <c:v>8.3000000000000007</c:v>
                </c:pt>
                <c:pt idx="84">
                  <c:v>8.4</c:v>
                </c:pt>
                <c:pt idx="85">
                  <c:v>8.5</c:v>
                </c:pt>
                <c:pt idx="86">
                  <c:v>8.6</c:v>
                </c:pt>
                <c:pt idx="87">
                  <c:v>8.6999999999999993</c:v>
                </c:pt>
                <c:pt idx="88">
                  <c:v>8.8000000000000007</c:v>
                </c:pt>
                <c:pt idx="89">
                  <c:v>8.9</c:v>
                </c:pt>
                <c:pt idx="90">
                  <c:v>9</c:v>
                </c:pt>
                <c:pt idx="91">
                  <c:v>9.1</c:v>
                </c:pt>
                <c:pt idx="92">
                  <c:v>9.1999999999999993</c:v>
                </c:pt>
                <c:pt idx="93">
                  <c:v>9.3000000000000007</c:v>
                </c:pt>
                <c:pt idx="94">
                  <c:v>9.4</c:v>
                </c:pt>
                <c:pt idx="95">
                  <c:v>9.5</c:v>
                </c:pt>
                <c:pt idx="96">
                  <c:v>9.6</c:v>
                </c:pt>
                <c:pt idx="97">
                  <c:v>9.6999999999999993</c:v>
                </c:pt>
                <c:pt idx="98">
                  <c:v>9.8000000000000007</c:v>
                </c:pt>
                <c:pt idx="99">
                  <c:v>9.9</c:v>
                </c:pt>
                <c:pt idx="100">
                  <c:v>10</c:v>
                </c:pt>
                <c:pt idx="101">
                  <c:v>10.1</c:v>
                </c:pt>
                <c:pt idx="102">
                  <c:v>10.199999999999999</c:v>
                </c:pt>
                <c:pt idx="103">
                  <c:v>10.3</c:v>
                </c:pt>
                <c:pt idx="104">
                  <c:v>10.4</c:v>
                </c:pt>
                <c:pt idx="105">
                  <c:v>10.5</c:v>
                </c:pt>
                <c:pt idx="106">
                  <c:v>10.6</c:v>
                </c:pt>
                <c:pt idx="107">
                  <c:v>10.7</c:v>
                </c:pt>
                <c:pt idx="108">
                  <c:v>10.8</c:v>
                </c:pt>
                <c:pt idx="109">
                  <c:v>10.9</c:v>
                </c:pt>
                <c:pt idx="110">
                  <c:v>11</c:v>
                </c:pt>
                <c:pt idx="111">
                  <c:v>11.1</c:v>
                </c:pt>
                <c:pt idx="112">
                  <c:v>11.2</c:v>
                </c:pt>
                <c:pt idx="113">
                  <c:v>11.3</c:v>
                </c:pt>
                <c:pt idx="114">
                  <c:v>11.4</c:v>
                </c:pt>
                <c:pt idx="115">
                  <c:v>11.5</c:v>
                </c:pt>
                <c:pt idx="116">
                  <c:v>11.6</c:v>
                </c:pt>
                <c:pt idx="117">
                  <c:v>11.7</c:v>
                </c:pt>
                <c:pt idx="118">
                  <c:v>11.8</c:v>
                </c:pt>
                <c:pt idx="119">
                  <c:v>11.9</c:v>
                </c:pt>
                <c:pt idx="120">
                  <c:v>12</c:v>
                </c:pt>
                <c:pt idx="121">
                  <c:v>12.1</c:v>
                </c:pt>
                <c:pt idx="122">
                  <c:v>12.2</c:v>
                </c:pt>
                <c:pt idx="123">
                  <c:v>12.3</c:v>
                </c:pt>
                <c:pt idx="124">
                  <c:v>12.4</c:v>
                </c:pt>
                <c:pt idx="125">
                  <c:v>12.5</c:v>
                </c:pt>
                <c:pt idx="126">
                  <c:v>12.6</c:v>
                </c:pt>
                <c:pt idx="127">
                  <c:v>12.7</c:v>
                </c:pt>
                <c:pt idx="128">
                  <c:v>12.8</c:v>
                </c:pt>
                <c:pt idx="129">
                  <c:v>12.9</c:v>
                </c:pt>
                <c:pt idx="130">
                  <c:v>13</c:v>
                </c:pt>
                <c:pt idx="131">
                  <c:v>13.1</c:v>
                </c:pt>
                <c:pt idx="132">
                  <c:v>13.2</c:v>
                </c:pt>
                <c:pt idx="133">
                  <c:v>13.3</c:v>
                </c:pt>
                <c:pt idx="134">
                  <c:v>13.4</c:v>
                </c:pt>
                <c:pt idx="135">
                  <c:v>13.5</c:v>
                </c:pt>
                <c:pt idx="136">
                  <c:v>13.6</c:v>
                </c:pt>
                <c:pt idx="137">
                  <c:v>13.7</c:v>
                </c:pt>
                <c:pt idx="138">
                  <c:v>13.8</c:v>
                </c:pt>
                <c:pt idx="139">
                  <c:v>13.9</c:v>
                </c:pt>
                <c:pt idx="140">
                  <c:v>14</c:v>
                </c:pt>
                <c:pt idx="141">
                  <c:v>14.1</c:v>
                </c:pt>
                <c:pt idx="142">
                  <c:v>14.2</c:v>
                </c:pt>
                <c:pt idx="143">
                  <c:v>14.3</c:v>
                </c:pt>
                <c:pt idx="144">
                  <c:v>14.4</c:v>
                </c:pt>
                <c:pt idx="145">
                  <c:v>14.5</c:v>
                </c:pt>
                <c:pt idx="146">
                  <c:v>14.6</c:v>
                </c:pt>
                <c:pt idx="147">
                  <c:v>14.7</c:v>
                </c:pt>
                <c:pt idx="148">
                  <c:v>14.8</c:v>
                </c:pt>
                <c:pt idx="149">
                  <c:v>14.9</c:v>
                </c:pt>
                <c:pt idx="150">
                  <c:v>15</c:v>
                </c:pt>
                <c:pt idx="151">
                  <c:v>15.1</c:v>
                </c:pt>
                <c:pt idx="152">
                  <c:v>15.2</c:v>
                </c:pt>
                <c:pt idx="153">
                  <c:v>15.3</c:v>
                </c:pt>
                <c:pt idx="154">
                  <c:v>15.4</c:v>
                </c:pt>
                <c:pt idx="155">
                  <c:v>15.5</c:v>
                </c:pt>
                <c:pt idx="156">
                  <c:v>15.6</c:v>
                </c:pt>
                <c:pt idx="157">
                  <c:v>15.7</c:v>
                </c:pt>
                <c:pt idx="158">
                  <c:v>15.8</c:v>
                </c:pt>
                <c:pt idx="159">
                  <c:v>15.9</c:v>
                </c:pt>
                <c:pt idx="160">
                  <c:v>16</c:v>
                </c:pt>
                <c:pt idx="161">
                  <c:v>16.100000000000001</c:v>
                </c:pt>
                <c:pt idx="162">
                  <c:v>16.2</c:v>
                </c:pt>
                <c:pt idx="163">
                  <c:v>16.3</c:v>
                </c:pt>
                <c:pt idx="164">
                  <c:v>16.399999999999999</c:v>
                </c:pt>
                <c:pt idx="165">
                  <c:v>16.5</c:v>
                </c:pt>
                <c:pt idx="166">
                  <c:v>16.600000000000001</c:v>
                </c:pt>
                <c:pt idx="167">
                  <c:v>16.7</c:v>
                </c:pt>
                <c:pt idx="168">
                  <c:v>16.8</c:v>
                </c:pt>
                <c:pt idx="169">
                  <c:v>16.899999999999999</c:v>
                </c:pt>
                <c:pt idx="170">
                  <c:v>17</c:v>
                </c:pt>
                <c:pt idx="171">
                  <c:v>17.100000000000001</c:v>
                </c:pt>
                <c:pt idx="172">
                  <c:v>17.2</c:v>
                </c:pt>
                <c:pt idx="173">
                  <c:v>17.3</c:v>
                </c:pt>
                <c:pt idx="174">
                  <c:v>17.399999999999999</c:v>
                </c:pt>
                <c:pt idx="175">
                  <c:v>17.5</c:v>
                </c:pt>
                <c:pt idx="176">
                  <c:v>17.600000000000001</c:v>
                </c:pt>
                <c:pt idx="177">
                  <c:v>17.7</c:v>
                </c:pt>
                <c:pt idx="178">
                  <c:v>17.8</c:v>
                </c:pt>
                <c:pt idx="179">
                  <c:v>17.899999999999999</c:v>
                </c:pt>
                <c:pt idx="180">
                  <c:v>18</c:v>
                </c:pt>
                <c:pt idx="181">
                  <c:v>18.100000000000001</c:v>
                </c:pt>
                <c:pt idx="182">
                  <c:v>18.2</c:v>
                </c:pt>
                <c:pt idx="183">
                  <c:v>18.3</c:v>
                </c:pt>
                <c:pt idx="184">
                  <c:v>18.399999999999999</c:v>
                </c:pt>
                <c:pt idx="185">
                  <c:v>18.5</c:v>
                </c:pt>
                <c:pt idx="186">
                  <c:v>18.600000000000001</c:v>
                </c:pt>
                <c:pt idx="187">
                  <c:v>18.7</c:v>
                </c:pt>
                <c:pt idx="188">
                  <c:v>18.8</c:v>
                </c:pt>
                <c:pt idx="189">
                  <c:v>18.899999999999999</c:v>
                </c:pt>
                <c:pt idx="190">
                  <c:v>19</c:v>
                </c:pt>
                <c:pt idx="191">
                  <c:v>19.100000000000001</c:v>
                </c:pt>
                <c:pt idx="192">
                  <c:v>19.2</c:v>
                </c:pt>
                <c:pt idx="193">
                  <c:v>19.3</c:v>
                </c:pt>
                <c:pt idx="194">
                  <c:v>19.399999999999999</c:v>
                </c:pt>
                <c:pt idx="195">
                  <c:v>19.5</c:v>
                </c:pt>
                <c:pt idx="196">
                  <c:v>19.600000000000001</c:v>
                </c:pt>
                <c:pt idx="197">
                  <c:v>19.7</c:v>
                </c:pt>
                <c:pt idx="198">
                  <c:v>19.8</c:v>
                </c:pt>
                <c:pt idx="199">
                  <c:v>19.899999999999999</c:v>
                </c:pt>
                <c:pt idx="200">
                  <c:v>20</c:v>
                </c:pt>
                <c:pt idx="201">
                  <c:v>20.100000000000001</c:v>
                </c:pt>
                <c:pt idx="202">
                  <c:v>20.2</c:v>
                </c:pt>
                <c:pt idx="203">
                  <c:v>20.3</c:v>
                </c:pt>
                <c:pt idx="204">
                  <c:v>20.399999999999999</c:v>
                </c:pt>
                <c:pt idx="205">
                  <c:v>20.5</c:v>
                </c:pt>
                <c:pt idx="206">
                  <c:v>20.6</c:v>
                </c:pt>
                <c:pt idx="207">
                  <c:v>20.7</c:v>
                </c:pt>
                <c:pt idx="208">
                  <c:v>20.8</c:v>
                </c:pt>
                <c:pt idx="209">
                  <c:v>20.9</c:v>
                </c:pt>
                <c:pt idx="210">
                  <c:v>21</c:v>
                </c:pt>
                <c:pt idx="211">
                  <c:v>21.1</c:v>
                </c:pt>
                <c:pt idx="212">
                  <c:v>21.2</c:v>
                </c:pt>
                <c:pt idx="213">
                  <c:v>21.3</c:v>
                </c:pt>
                <c:pt idx="214">
                  <c:v>21.4</c:v>
                </c:pt>
                <c:pt idx="215">
                  <c:v>21.5</c:v>
                </c:pt>
                <c:pt idx="216">
                  <c:v>21.6</c:v>
                </c:pt>
                <c:pt idx="217">
                  <c:v>21.7</c:v>
                </c:pt>
                <c:pt idx="218">
                  <c:v>21.8</c:v>
                </c:pt>
                <c:pt idx="219">
                  <c:v>21.9</c:v>
                </c:pt>
                <c:pt idx="220">
                  <c:v>22</c:v>
                </c:pt>
                <c:pt idx="221">
                  <c:v>22.1</c:v>
                </c:pt>
                <c:pt idx="222">
                  <c:v>22.2</c:v>
                </c:pt>
                <c:pt idx="223">
                  <c:v>22.3</c:v>
                </c:pt>
                <c:pt idx="224">
                  <c:v>22.4</c:v>
                </c:pt>
                <c:pt idx="225">
                  <c:v>22.5</c:v>
                </c:pt>
                <c:pt idx="226">
                  <c:v>22.6</c:v>
                </c:pt>
                <c:pt idx="227">
                  <c:v>22.7</c:v>
                </c:pt>
                <c:pt idx="228">
                  <c:v>22.8</c:v>
                </c:pt>
                <c:pt idx="229">
                  <c:v>22.9</c:v>
                </c:pt>
                <c:pt idx="230">
                  <c:v>23</c:v>
                </c:pt>
                <c:pt idx="231">
                  <c:v>23.1</c:v>
                </c:pt>
                <c:pt idx="232">
                  <c:v>23.2</c:v>
                </c:pt>
                <c:pt idx="233">
                  <c:v>23.3</c:v>
                </c:pt>
                <c:pt idx="234">
                  <c:v>23.4</c:v>
                </c:pt>
                <c:pt idx="235">
                  <c:v>23.5</c:v>
                </c:pt>
                <c:pt idx="236">
                  <c:v>23.6</c:v>
                </c:pt>
                <c:pt idx="237">
                  <c:v>23.7</c:v>
                </c:pt>
                <c:pt idx="238">
                  <c:v>23.8</c:v>
                </c:pt>
                <c:pt idx="239">
                  <c:v>23.9</c:v>
                </c:pt>
                <c:pt idx="240">
                  <c:v>24</c:v>
                </c:pt>
                <c:pt idx="241">
                  <c:v>24.1</c:v>
                </c:pt>
                <c:pt idx="242">
                  <c:v>24.2</c:v>
                </c:pt>
                <c:pt idx="243">
                  <c:v>24.3</c:v>
                </c:pt>
                <c:pt idx="244">
                  <c:v>24.4</c:v>
                </c:pt>
                <c:pt idx="245">
                  <c:v>24.5</c:v>
                </c:pt>
                <c:pt idx="246">
                  <c:v>24.6</c:v>
                </c:pt>
                <c:pt idx="247">
                  <c:v>24.7</c:v>
                </c:pt>
                <c:pt idx="248">
                  <c:v>24.8</c:v>
                </c:pt>
                <c:pt idx="249">
                  <c:v>24.9</c:v>
                </c:pt>
                <c:pt idx="250">
                  <c:v>25</c:v>
                </c:pt>
                <c:pt idx="251">
                  <c:v>25.1</c:v>
                </c:pt>
                <c:pt idx="252">
                  <c:v>25.2</c:v>
                </c:pt>
                <c:pt idx="253">
                  <c:v>25.3</c:v>
                </c:pt>
                <c:pt idx="254">
                  <c:v>25.4</c:v>
                </c:pt>
                <c:pt idx="255">
                  <c:v>25.5</c:v>
                </c:pt>
                <c:pt idx="256">
                  <c:v>25.6</c:v>
                </c:pt>
                <c:pt idx="257">
                  <c:v>25.7</c:v>
                </c:pt>
                <c:pt idx="258">
                  <c:v>25.8</c:v>
                </c:pt>
                <c:pt idx="259">
                  <c:v>25.9</c:v>
                </c:pt>
                <c:pt idx="260">
                  <c:v>26</c:v>
                </c:pt>
                <c:pt idx="261">
                  <c:v>26.1</c:v>
                </c:pt>
                <c:pt idx="262">
                  <c:v>26.2</c:v>
                </c:pt>
                <c:pt idx="263">
                  <c:v>26.3</c:v>
                </c:pt>
                <c:pt idx="264">
                  <c:v>26.4</c:v>
                </c:pt>
                <c:pt idx="265">
                  <c:v>26.5</c:v>
                </c:pt>
                <c:pt idx="266">
                  <c:v>26.6</c:v>
                </c:pt>
                <c:pt idx="267">
                  <c:v>26.7</c:v>
                </c:pt>
                <c:pt idx="268">
                  <c:v>26.8</c:v>
                </c:pt>
                <c:pt idx="269">
                  <c:v>26.9</c:v>
                </c:pt>
                <c:pt idx="270">
                  <c:v>27</c:v>
                </c:pt>
                <c:pt idx="271">
                  <c:v>27.1</c:v>
                </c:pt>
                <c:pt idx="272">
                  <c:v>27.2</c:v>
                </c:pt>
                <c:pt idx="273">
                  <c:v>27.3</c:v>
                </c:pt>
                <c:pt idx="274">
                  <c:v>27.4</c:v>
                </c:pt>
                <c:pt idx="275">
                  <c:v>27.5</c:v>
                </c:pt>
                <c:pt idx="276">
                  <c:v>27.6</c:v>
                </c:pt>
                <c:pt idx="277">
                  <c:v>27.7</c:v>
                </c:pt>
                <c:pt idx="278">
                  <c:v>27.8</c:v>
                </c:pt>
                <c:pt idx="279">
                  <c:v>27.9</c:v>
                </c:pt>
                <c:pt idx="280">
                  <c:v>28</c:v>
                </c:pt>
                <c:pt idx="281">
                  <c:v>28.1</c:v>
                </c:pt>
                <c:pt idx="282">
                  <c:v>28.2</c:v>
                </c:pt>
                <c:pt idx="283">
                  <c:v>28.3</c:v>
                </c:pt>
                <c:pt idx="284">
                  <c:v>28.4</c:v>
                </c:pt>
                <c:pt idx="285">
                  <c:v>28.5</c:v>
                </c:pt>
                <c:pt idx="286">
                  <c:v>28.6</c:v>
                </c:pt>
                <c:pt idx="287">
                  <c:v>28.7</c:v>
                </c:pt>
                <c:pt idx="288">
                  <c:v>28.8</c:v>
                </c:pt>
                <c:pt idx="289">
                  <c:v>28.9</c:v>
                </c:pt>
                <c:pt idx="290">
                  <c:v>29</c:v>
                </c:pt>
                <c:pt idx="291">
                  <c:v>29.1</c:v>
                </c:pt>
                <c:pt idx="292">
                  <c:v>29.2</c:v>
                </c:pt>
                <c:pt idx="293">
                  <c:v>29.3</c:v>
                </c:pt>
                <c:pt idx="294">
                  <c:v>29.4</c:v>
                </c:pt>
                <c:pt idx="295">
                  <c:v>29.5</c:v>
                </c:pt>
                <c:pt idx="296">
                  <c:v>29.6</c:v>
                </c:pt>
                <c:pt idx="297">
                  <c:v>29.7</c:v>
                </c:pt>
                <c:pt idx="298">
                  <c:v>29.8</c:v>
                </c:pt>
                <c:pt idx="299">
                  <c:v>29.9</c:v>
                </c:pt>
                <c:pt idx="300">
                  <c:v>30</c:v>
                </c:pt>
                <c:pt idx="301">
                  <c:v>30.1</c:v>
                </c:pt>
                <c:pt idx="302">
                  <c:v>30.2</c:v>
                </c:pt>
                <c:pt idx="303">
                  <c:v>30.3</c:v>
                </c:pt>
                <c:pt idx="304">
                  <c:v>30.4</c:v>
                </c:pt>
                <c:pt idx="305">
                  <c:v>30.5</c:v>
                </c:pt>
                <c:pt idx="306">
                  <c:v>30.6</c:v>
                </c:pt>
                <c:pt idx="307">
                  <c:v>30.7</c:v>
                </c:pt>
                <c:pt idx="308">
                  <c:v>30.8</c:v>
                </c:pt>
                <c:pt idx="309">
                  <c:v>30.9</c:v>
                </c:pt>
                <c:pt idx="310">
                  <c:v>31</c:v>
                </c:pt>
                <c:pt idx="311">
                  <c:v>31.1</c:v>
                </c:pt>
                <c:pt idx="312">
                  <c:v>31.2</c:v>
                </c:pt>
                <c:pt idx="313">
                  <c:v>31.3</c:v>
                </c:pt>
                <c:pt idx="314">
                  <c:v>31.4</c:v>
                </c:pt>
                <c:pt idx="315">
                  <c:v>31.5</c:v>
                </c:pt>
                <c:pt idx="316">
                  <c:v>31.6</c:v>
                </c:pt>
                <c:pt idx="317">
                  <c:v>31.7</c:v>
                </c:pt>
                <c:pt idx="318">
                  <c:v>31.8</c:v>
                </c:pt>
                <c:pt idx="319">
                  <c:v>31.9</c:v>
                </c:pt>
                <c:pt idx="320">
                  <c:v>32</c:v>
                </c:pt>
                <c:pt idx="321">
                  <c:v>32.1</c:v>
                </c:pt>
                <c:pt idx="322">
                  <c:v>32.200000000000003</c:v>
                </c:pt>
                <c:pt idx="323">
                  <c:v>32.299999999999997</c:v>
                </c:pt>
                <c:pt idx="324">
                  <c:v>32.4</c:v>
                </c:pt>
                <c:pt idx="325">
                  <c:v>32.5</c:v>
                </c:pt>
                <c:pt idx="326">
                  <c:v>32.6</c:v>
                </c:pt>
                <c:pt idx="327">
                  <c:v>32.700000000000003</c:v>
                </c:pt>
                <c:pt idx="328">
                  <c:v>32.799999999999997</c:v>
                </c:pt>
                <c:pt idx="329">
                  <c:v>32.9</c:v>
                </c:pt>
                <c:pt idx="330">
                  <c:v>33</c:v>
                </c:pt>
                <c:pt idx="331">
                  <c:v>33.1</c:v>
                </c:pt>
                <c:pt idx="332">
                  <c:v>33.200000000000003</c:v>
                </c:pt>
                <c:pt idx="333">
                  <c:v>33.299999999999997</c:v>
                </c:pt>
                <c:pt idx="334">
                  <c:v>33.4</c:v>
                </c:pt>
                <c:pt idx="335">
                  <c:v>33.5</c:v>
                </c:pt>
                <c:pt idx="336">
                  <c:v>33.6</c:v>
                </c:pt>
                <c:pt idx="337">
                  <c:v>33.700000000000003</c:v>
                </c:pt>
                <c:pt idx="338">
                  <c:v>33.799999999999997</c:v>
                </c:pt>
                <c:pt idx="339">
                  <c:v>33.9</c:v>
                </c:pt>
                <c:pt idx="340">
                  <c:v>34</c:v>
                </c:pt>
                <c:pt idx="341">
                  <c:v>34.1</c:v>
                </c:pt>
                <c:pt idx="342">
                  <c:v>34.200000000000003</c:v>
                </c:pt>
                <c:pt idx="343">
                  <c:v>34.299999999999997</c:v>
                </c:pt>
                <c:pt idx="344">
                  <c:v>34.4</c:v>
                </c:pt>
                <c:pt idx="345">
                  <c:v>34.5</c:v>
                </c:pt>
                <c:pt idx="346">
                  <c:v>34.6</c:v>
                </c:pt>
                <c:pt idx="347">
                  <c:v>34.700000000000003</c:v>
                </c:pt>
                <c:pt idx="348">
                  <c:v>34.799999999999997</c:v>
                </c:pt>
                <c:pt idx="349">
                  <c:v>34.9</c:v>
                </c:pt>
                <c:pt idx="350">
                  <c:v>35</c:v>
                </c:pt>
                <c:pt idx="351">
                  <c:v>35.1</c:v>
                </c:pt>
                <c:pt idx="352">
                  <c:v>35.200000000000003</c:v>
                </c:pt>
                <c:pt idx="353">
                  <c:v>35.299999999999997</c:v>
                </c:pt>
                <c:pt idx="354">
                  <c:v>35.4</c:v>
                </c:pt>
                <c:pt idx="355">
                  <c:v>35.5</c:v>
                </c:pt>
                <c:pt idx="356">
                  <c:v>35.6</c:v>
                </c:pt>
                <c:pt idx="357">
                  <c:v>35.700000000000003</c:v>
                </c:pt>
                <c:pt idx="358">
                  <c:v>35.799999999999997</c:v>
                </c:pt>
                <c:pt idx="359">
                  <c:v>35.9</c:v>
                </c:pt>
                <c:pt idx="360">
                  <c:v>36</c:v>
                </c:pt>
              </c:numCache>
            </c:numRef>
          </c:cat>
          <c:val>
            <c:numRef>
              <c:f>Table!$Y$2:$Y$362</c:f>
              <c:numCache>
                <c:formatCode>General</c:formatCode>
                <c:ptCount val="361"/>
                <c:pt idx="0">
                  <c:v>54.919004453576193</c:v>
                </c:pt>
                <c:pt idx="1">
                  <c:v>55.461172208322232</c:v>
                </c:pt>
                <c:pt idx="2">
                  <c:v>55.97482784507546</c:v>
                </c:pt>
                <c:pt idx="3">
                  <c:v>56.463814632570106</c:v>
                </c:pt>
                <c:pt idx="4">
                  <c:v>56.931291699812</c:v>
                </c:pt>
                <c:pt idx="5">
                  <c:v>57.629843227306381</c:v>
                </c:pt>
                <c:pt idx="6">
                  <c:v>58.029450392088364</c:v>
                </c:pt>
                <c:pt idx="7">
                  <c:v>58.419761782548704</c:v>
                </c:pt>
                <c:pt idx="8">
                  <c:v>58.801199968779585</c:v>
                </c:pt>
                <c:pt idx="9">
                  <c:v>59.174163180279585</c:v>
                </c:pt>
                <c:pt idx="10">
                  <c:v>59.539026896792279</c:v>
                </c:pt>
                <c:pt idx="11">
                  <c:v>59.896145326600752</c:v>
                </c:pt>
                <c:pt idx="12">
                  <c:v>60.245852780685645</c:v>
                </c:pt>
                <c:pt idx="13">
                  <c:v>60.58846495050075</c:v>
                </c:pt>
                <c:pt idx="14">
                  <c:v>60.924280096519013</c:v>
                </c:pt>
                <c:pt idx="15">
                  <c:v>61.625914875126227</c:v>
                </c:pt>
                <c:pt idx="16">
                  <c:v>61.932564296691737</c:v>
                </c:pt>
                <c:pt idx="17">
                  <c:v>62.234143644857539</c:v>
                </c:pt>
                <c:pt idx="18">
                  <c:v>62.5308320837796</c:v>
                </c:pt>
                <c:pt idx="19">
                  <c:v>62.82280034540652</c:v>
                </c:pt>
                <c:pt idx="20">
                  <c:v>63.110211194877031</c:v>
                </c:pt>
                <c:pt idx="21">
                  <c:v>63.393219867449702</c:v>
                </c:pt>
                <c:pt idx="22">
                  <c:v>63.671974478836695</c:v>
                </c:pt>
                <c:pt idx="23">
                  <c:v>63.946616410683369</c:v>
                </c:pt>
                <c:pt idx="24">
                  <c:v>64.217280672815235</c:v>
                </c:pt>
                <c:pt idx="25">
                  <c:v>64.692409090781325</c:v>
                </c:pt>
                <c:pt idx="26">
                  <c:v>64.948357778349788</c:v>
                </c:pt>
                <c:pt idx="27">
                  <c:v>65.201028034078149</c:v>
                </c:pt>
                <c:pt idx="28">
                  <c:v>65.450514700048799</c:v>
                </c:pt>
                <c:pt idx="29">
                  <c:v>65.696908840111604</c:v>
                </c:pt>
                <c:pt idx="30">
                  <c:v>65.940297920603768</c:v>
                </c:pt>
                <c:pt idx="31">
                  <c:v>66.180765981319652</c:v>
                </c:pt>
                <c:pt idx="32">
                  <c:v>66.418393797303452</c:v>
                </c:pt>
                <c:pt idx="33">
                  <c:v>66.653259032002012</c:v>
                </c:pt>
                <c:pt idx="34">
                  <c:v>66.88543638228154</c:v>
                </c:pt>
                <c:pt idx="35">
                  <c:v>67.251895966465881</c:v>
                </c:pt>
                <c:pt idx="36">
                  <c:v>67.47506033563333</c:v>
                </c:pt>
                <c:pt idx="37">
                  <c:v>67.695894693784709</c:v>
                </c:pt>
                <c:pt idx="38">
                  <c:v>67.914456100676773</c:v>
                </c:pt>
                <c:pt idx="39">
                  <c:v>68.130799645033221</c:v>
                </c:pt>
                <c:pt idx="40">
                  <c:v>68.344978527762621</c:v>
                </c:pt>
                <c:pt idx="41">
                  <c:v>68.557044141157576</c:v>
                </c:pt>
                <c:pt idx="42">
                  <c:v>68.767046144288983</c:v>
                </c:pt>
                <c:pt idx="43">
                  <c:v>68.975032534797265</c:v>
                </c:pt>
                <c:pt idx="44">
                  <c:v>69.181049717270668</c:v>
                </c:pt>
                <c:pt idx="45">
                  <c:v>69.483539658140373</c:v>
                </c:pt>
                <c:pt idx="46">
                  <c:v>69.683403917147047</c:v>
                </c:pt>
                <c:pt idx="47">
                  <c:v>69.881508762705366</c:v>
                </c:pt>
                <c:pt idx="48">
                  <c:v>70.077891544241197</c:v>
                </c:pt>
                <c:pt idx="49">
                  <c:v>70.272588472327257</c:v>
                </c:pt>
                <c:pt idx="50">
                  <c:v>70.465634661712215</c:v>
                </c:pt>
                <c:pt idx="51">
                  <c:v>70.657064172471706</c:v>
                </c:pt>
                <c:pt idx="52">
                  <c:v>70.846910049371871</c:v>
                </c:pt>
                <c:pt idx="53">
                  <c:v>71.035204359531235</c:v>
                </c:pt>
                <c:pt idx="54">
                  <c:v>71.221978228462618</c:v>
                </c:pt>
                <c:pt idx="55">
                  <c:v>71.482182248207138</c:v>
                </c:pt>
                <c:pt idx="56">
                  <c:v>71.66445237273021</c:v>
                </c:pt>
                <c:pt idx="57">
                  <c:v>71.845336578063666</c:v>
                </c:pt>
                <c:pt idx="58">
                  <c:v>72.02486082510184</c:v>
                </c:pt>
                <c:pt idx="59">
                  <c:v>72.203050366176825</c:v>
                </c:pt>
                <c:pt idx="60">
                  <c:v>72.379929769307125</c:v>
                </c:pt>
                <c:pt idx="61">
                  <c:v>72.555522941473313</c:v>
                </c:pt>
                <c:pt idx="62">
                  <c:v>72.729853150965511</c:v>
                </c:pt>
                <c:pt idx="63">
                  <c:v>72.902943048845088</c:v>
                </c:pt>
                <c:pt idx="64">
                  <c:v>73.074814689560654</c:v>
                </c:pt>
                <c:pt idx="65">
                  <c:v>73.304883493437842</c:v>
                </c:pt>
                <c:pt idx="66">
                  <c:v>73.473294426064697</c:v>
                </c:pt>
                <c:pt idx="67">
                  <c:v>73.640579048445403</c:v>
                </c:pt>
                <c:pt idx="68">
                  <c:v>73.806756235851694</c:v>
                </c:pt>
                <c:pt idx="69">
                  <c:v>73.971844397479799</c:v>
                </c:pt>
                <c:pt idx="70">
                  <c:v>74.135861490968949</c:v>
                </c:pt>
                <c:pt idx="71">
                  <c:v>74.298825036395243</c:v>
                </c:pt>
                <c:pt idx="72">
                  <c:v>74.460752129761246</c:v>
                </c:pt>
                <c:pt idx="73">
                  <c:v>74.621659456000771</c:v>
                </c:pt>
                <c:pt idx="74">
                  <c:v>74.781563301517593</c:v>
                </c:pt>
                <c:pt idx="75">
                  <c:v>74.988992819706425</c:v>
                </c:pt>
                <c:pt idx="76">
                  <c:v>75.146140649871782</c:v>
                </c:pt>
                <c:pt idx="77">
                  <c:v>75.302350922508253</c:v>
                </c:pt>
                <c:pt idx="78">
                  <c:v>75.457637852132791</c:v>
                </c:pt>
                <c:pt idx="79">
                  <c:v>75.612015332371314</c:v>
                </c:pt>
                <c:pt idx="80">
                  <c:v>75.765496945231888</c:v>
                </c:pt>
                <c:pt idx="81">
                  <c:v>75.918095970055333</c:v>
                </c:pt>
                <c:pt idx="82">
                  <c:v>76.069825392156474</c:v>
                </c:pt>
                <c:pt idx="83">
                  <c:v>76.220697911168955</c:v>
                </c:pt>
                <c:pt idx="84">
                  <c:v>76.370725949105633</c:v>
                </c:pt>
                <c:pt idx="85">
                  <c:v>76.560471121359996</c:v>
                </c:pt>
                <c:pt idx="86">
                  <c:v>76.708243376236425</c:v>
                </c:pt>
                <c:pt idx="87">
                  <c:v>76.855220218753644</c:v>
                </c:pt>
                <c:pt idx="88">
                  <c:v>77.001412654518006</c:v>
                </c:pt>
                <c:pt idx="89">
                  <c:v>77.146831460977126</c:v>
                </c:pt>
                <c:pt idx="90">
                  <c:v>77.29148719346631</c:v>
                </c:pt>
                <c:pt idx="91">
                  <c:v>77.435390191066688</c:v>
                </c:pt>
                <c:pt idx="92">
                  <c:v>77.578550582281323</c:v>
                </c:pt>
                <c:pt idx="93">
                  <c:v>77.72097829053574</c:v>
                </c:pt>
                <c:pt idx="94">
                  <c:v>77.862683039508639</c:v>
                </c:pt>
                <c:pt idx="95">
                  <c:v>78.038193670124357</c:v>
                </c:pt>
                <c:pt idx="96">
                  <c:v>78.178011801408616</c:v>
                </c:pt>
                <c:pt idx="97">
                  <c:v>78.317144576397283</c:v>
                </c:pt>
                <c:pt idx="98">
                  <c:v>78.455600719109185</c:v>
                </c:pt>
                <c:pt idx="99">
                  <c:v>78.593388785868981</c:v>
                </c:pt>
                <c:pt idx="100">
                  <c:v>78.730517169470019</c:v>
                </c:pt>
                <c:pt idx="101">
                  <c:v>78.866994103213088</c:v>
                </c:pt>
                <c:pt idx="102">
                  <c:v>79.002827664825531</c:v>
                </c:pt>
                <c:pt idx="103">
                  <c:v>79.138025780264684</c:v>
                </c:pt>
                <c:pt idx="104">
                  <c:v>79.272596227409693</c:v>
                </c:pt>
                <c:pt idx="105">
                  <c:v>79.436374982966868</c:v>
                </c:pt>
                <c:pt idx="106">
                  <c:v>79.569339551295329</c:v>
                </c:pt>
                <c:pt idx="107">
                  <c:v>79.701706003516236</c:v>
                </c:pt>
                <c:pt idx="108">
                  <c:v>79.833481386707149</c:v>
                </c:pt>
                <c:pt idx="109">
                  <c:v>79.964672621879359</c:v>
                </c:pt>
                <c:pt idx="110">
                  <c:v>80.095286506900763</c:v>
                </c:pt>
                <c:pt idx="111">
                  <c:v>80.225329719337537</c:v>
                </c:pt>
                <c:pt idx="112">
                  <c:v>80.354808819217084</c:v>
                </c:pt>
                <c:pt idx="113">
                  <c:v>80.483730251714803</c:v>
                </c:pt>
                <c:pt idx="114">
                  <c:v>80.612100349767104</c:v>
                </c:pt>
                <c:pt idx="115">
                  <c:v>80.76602066625145</c:v>
                </c:pt>
                <c:pt idx="116">
                  <c:v>80.893004073504414</c:v>
                </c:pt>
                <c:pt idx="117">
                  <c:v>81.019459835425351</c:v>
                </c:pt>
                <c:pt idx="118">
                  <c:v>81.145393738429192</c:v>
                </c:pt>
                <c:pt idx="119">
                  <c:v>81.270811472093413</c:v>
                </c:pt>
                <c:pt idx="120">
                  <c:v>81.395718631268522</c:v>
                </c:pt>
                <c:pt idx="121">
                  <c:v>81.520120718133001</c:v>
                </c:pt>
                <c:pt idx="122">
                  <c:v>81.644023144194321</c:v>
                </c:pt>
                <c:pt idx="123">
                  <c:v>81.767431232237854</c:v>
                </c:pt>
                <c:pt idx="124">
                  <c:v>81.890350218225109</c:v>
                </c:pt>
                <c:pt idx="125">
                  <c:v>82.035854738781083</c:v>
                </c:pt>
                <c:pt idx="126">
                  <c:v>82.157561692713756</c:v>
                </c:pt>
                <c:pt idx="127">
                  <c:v>82.278798865463685</c:v>
                </c:pt>
                <c:pt idx="128">
                  <c:v>82.399571075071364</c:v>
                </c:pt>
                <c:pt idx="129">
                  <c:v>82.519883063844574</c:v>
                </c:pt>
                <c:pt idx="130">
                  <c:v>82.639739499913304</c:v>
                </c:pt>
                <c:pt idx="131">
                  <c:v>82.759144978746221</c:v>
                </c:pt>
                <c:pt idx="132">
                  <c:v>82.878104024629693</c:v>
                </c:pt>
                <c:pt idx="133">
                  <c:v>82.996621092110459</c:v>
                </c:pt>
                <c:pt idx="134">
                  <c:v>83.114700567402991</c:v>
                </c:pt>
                <c:pt idx="135">
                  <c:v>83.252924278107741</c:v>
                </c:pt>
                <c:pt idx="136">
                  <c:v>83.369933420213073</c:v>
                </c:pt>
                <c:pt idx="137">
                  <c:v>83.486520961540506</c:v>
                </c:pt>
                <c:pt idx="138">
                  <c:v>83.60269096280345</c:v>
                </c:pt>
                <c:pt idx="139">
                  <c:v>83.718447424531888</c:v>
                </c:pt>
                <c:pt idx="140">
                  <c:v>83.833794288242473</c:v>
                </c:pt>
                <c:pt idx="141">
                  <c:v>83.948735437580893</c:v>
                </c:pt>
                <c:pt idx="142">
                  <c:v>84.063274699437343</c:v>
                </c:pt>
                <c:pt idx="143">
                  <c:v>84.177415845035711</c:v>
                </c:pt>
                <c:pt idx="144">
                  <c:v>84.29116259099743</c:v>
                </c:pt>
                <c:pt idx="145">
                  <c:v>84.423015699161013</c:v>
                </c:pt>
                <c:pt idx="146">
                  <c:v>84.535808833487437</c:v>
                </c:pt>
                <c:pt idx="147">
                  <c:v>84.648220974169931</c:v>
                </c:pt>
                <c:pt idx="148">
                  <c:v>84.760255580087758</c:v>
                </c:pt>
                <c:pt idx="149">
                  <c:v>84.871916061637663</c:v>
                </c:pt>
                <c:pt idx="150">
                  <c:v>84.983205781626722</c:v>
                </c:pt>
                <c:pt idx="151">
                  <c:v>85.094128056145379</c:v>
                </c:pt>
                <c:pt idx="152">
                  <c:v>85.204686155421072</c:v>
                </c:pt>
                <c:pt idx="153">
                  <c:v>85.314883304652966</c:v>
                </c:pt>
                <c:pt idx="154">
                  <c:v>85.424722684828268</c:v>
                </c:pt>
                <c:pt idx="155">
                  <c:v>85.550947042425292</c:v>
                </c:pt>
                <c:pt idx="156">
                  <c:v>85.65993024031232</c:v>
                </c:pt>
                <c:pt idx="157">
                  <c:v>85.768567033348177</c:v>
                </c:pt>
                <c:pt idx="158">
                  <c:v>85.876860395586746</c:v>
                </c:pt>
                <c:pt idx="159">
                  <c:v>85.984813261528217</c:v>
                </c:pt>
                <c:pt idx="160">
                  <c:v>86.092428526813251</c:v>
                </c:pt>
                <c:pt idx="161">
                  <c:v>86.199709048902278</c:v>
                </c:pt>
                <c:pt idx="162">
                  <c:v>86.306657647740082</c:v>
                </c:pt>
                <c:pt idx="163">
                  <c:v>86.413277106405928</c:v>
                </c:pt>
                <c:pt idx="164">
                  <c:v>86.519570171749649</c:v>
                </c:pt>
                <c:pt idx="165">
                  <c:v>86.640779021295529</c:v>
                </c:pt>
                <c:pt idx="166">
                  <c:v>86.746298170670826</c:v>
                </c:pt>
                <c:pt idx="167">
                  <c:v>86.851500655733844</c:v>
                </c:pt>
                <c:pt idx="168">
                  <c:v>86.956389055001438</c:v>
                </c:pt>
                <c:pt idx="169">
                  <c:v>87.060965914378542</c:v>
                </c:pt>
                <c:pt idx="170">
                  <c:v>87.165233747703567</c:v>
                </c:pt>
                <c:pt idx="171">
                  <c:v>87.269195037280383</c:v>
                </c:pt>
                <c:pt idx="172">
                  <c:v>87.372852234398565</c:v>
                </c:pt>
                <c:pt idx="173">
                  <c:v>87.476207759843064</c:v>
                </c:pt>
                <c:pt idx="174">
                  <c:v>87.579264004459247</c:v>
                </c:pt>
                <c:pt idx="175">
                  <c:v>87.695970515048515</c:v>
                </c:pt>
                <c:pt idx="176">
                  <c:v>87.798323021301059</c:v>
                </c:pt>
                <c:pt idx="177">
                  <c:v>87.900384648409769</c:v>
                </c:pt>
                <c:pt idx="178">
                  <c:v>88.002157648772453</c:v>
                </c:pt>
                <c:pt idx="179">
                  <c:v>88.103644247628822</c:v>
                </c:pt>
                <c:pt idx="180">
                  <c:v>88.204846643471797</c:v>
                </c:pt>
                <c:pt idx="181">
                  <c:v>88.305767008462226</c:v>
                </c:pt>
                <c:pt idx="182">
                  <c:v>88.406407488843499</c:v>
                </c:pt>
                <c:pt idx="183">
                  <c:v>88.506770206004859</c:v>
                </c:pt>
                <c:pt idx="184">
                  <c:v>88.606857259027649</c:v>
                </c:pt>
                <c:pt idx="185">
                  <c:v>88.719495577573952</c:v>
                </c:pt>
                <c:pt idx="186">
                  <c:v>88.818939292388208</c:v>
                </c:pt>
                <c:pt idx="187">
                  <c:v>88.918114652036607</c:v>
                </c:pt>
                <c:pt idx="188">
                  <c:v>89.017023637336166</c:v>
                </c:pt>
                <c:pt idx="189">
                  <c:v>89.115668206058615</c:v>
                </c:pt>
                <c:pt idx="190">
                  <c:v>89.214050293376161</c:v>
                </c:pt>
                <c:pt idx="191">
                  <c:v>89.312171812274926</c:v>
                </c:pt>
                <c:pt idx="192">
                  <c:v>89.410034660457157</c:v>
                </c:pt>
                <c:pt idx="193">
                  <c:v>89.507640736232744</c:v>
                </c:pt>
                <c:pt idx="194">
                  <c:v>89.604991963314873</c:v>
                </c:pt>
                <c:pt idx="195">
                  <c:v>89.713932725716546</c:v>
                </c:pt>
                <c:pt idx="196">
                  <c:v>89.810692888872197</c:v>
                </c:pt>
                <c:pt idx="197">
                  <c:v>89.907204505032155</c:v>
                </c:pt>
                <c:pt idx="198">
                  <c:v>90.003469324560626</c:v>
                </c:pt>
                <c:pt idx="199">
                  <c:v>90.099489079234019</c:v>
                </c:pt>
                <c:pt idx="200">
                  <c:v>90.195265482363766</c:v>
                </c:pt>
                <c:pt idx="201">
                  <c:v>90.290800294097295</c:v>
                </c:pt>
                <c:pt idx="202">
                  <c:v>90.386095418213074</c:v>
                </c:pt>
                <c:pt idx="203">
                  <c:v>90.481153007054047</c:v>
                </c:pt>
                <c:pt idx="204">
                  <c:v>90.575975559125055</c:v>
                </c:pt>
                <c:pt idx="205">
                  <c:v>90.68153435727308</c:v>
                </c:pt>
                <c:pt idx="206">
                  <c:v>90.77580905047175</c:v>
                </c:pt>
                <c:pt idx="207">
                  <c:v>90.869852700316855</c:v>
                </c:pt>
                <c:pt idx="208">
                  <c:v>90.963666871294549</c:v>
                </c:pt>
                <c:pt idx="209">
                  <c:v>91.057253110531462</c:v>
                </c:pt>
                <c:pt idx="210">
                  <c:v>91.150613599699128</c:v>
                </c:pt>
                <c:pt idx="211">
                  <c:v>91.2437515352551</c:v>
                </c:pt>
                <c:pt idx="212">
                  <c:v>91.336671306622748</c:v>
                </c:pt>
                <c:pt idx="213">
                  <c:v>91.429378527764186</c:v>
                </c:pt>
                <c:pt idx="214">
                  <c:v>91.52187996595832</c:v>
                </c:pt>
                <c:pt idx="215">
                  <c:v>91.624281289259741</c:v>
                </c:pt>
                <c:pt idx="216">
                  <c:v>91.716245548922743</c:v>
                </c:pt>
                <c:pt idx="217">
                  <c:v>91.807994410093755</c:v>
                </c:pt>
                <c:pt idx="218">
                  <c:v>91.899529263663709</c:v>
                </c:pt>
                <c:pt idx="219">
                  <c:v>91.990858002208114</c:v>
                </c:pt>
                <c:pt idx="220">
                  <c:v>92.081992955258912</c:v>
                </c:pt>
                <c:pt idx="221">
                  <c:v>92.172949248931516</c:v>
                </c:pt>
                <c:pt idx="222">
                  <c:v>92.263743518037103</c:v>
                </c:pt>
                <c:pt idx="223">
                  <c:v>92.354392909705538</c:v>
                </c:pt>
                <c:pt idx="224">
                  <c:v>92.444914326902506</c:v>
                </c:pt>
                <c:pt idx="225">
                  <c:v>92.543923885889768</c:v>
                </c:pt>
                <c:pt idx="226">
                  <c:v>92.633734160632812</c:v>
                </c:pt>
                <c:pt idx="227">
                  <c:v>92.723342945793306</c:v>
                </c:pt>
                <c:pt idx="228">
                  <c:v>92.812816649107759</c:v>
                </c:pt>
                <c:pt idx="229">
                  <c:v>92.902207532716119</c:v>
                </c:pt>
                <c:pt idx="230">
                  <c:v>92.991555891984916</c:v>
                </c:pt>
                <c:pt idx="231">
                  <c:v>93.080891939987353</c:v>
                </c:pt>
                <c:pt idx="232">
                  <c:v>93.170237434721486</c:v>
                </c:pt>
                <c:pt idx="233">
                  <c:v>93.259607081675156</c:v>
                </c:pt>
                <c:pt idx="234">
                  <c:v>93.349009740397122</c:v>
                </c:pt>
                <c:pt idx="235">
                  <c:v>93.442026633320268</c:v>
                </c:pt>
                <c:pt idx="236">
                  <c:v>93.529822012237744</c:v>
                </c:pt>
                <c:pt idx="237">
                  <c:v>93.618079978937857</c:v>
                </c:pt>
                <c:pt idx="238">
                  <c:v>93.706725485191313</c:v>
                </c:pt>
                <c:pt idx="239">
                  <c:v>93.795691125404119</c:v>
                </c:pt>
                <c:pt idx="240">
                  <c:v>93.8849163720093</c:v>
                </c:pt>
                <c:pt idx="241">
                  <c:v>93.974346887328679</c:v>
                </c:pt>
                <c:pt idx="242">
                  <c:v>94.063933904258192</c:v>
                </c:pt>
                <c:pt idx="243">
                  <c:v>94.153633668894869</c:v>
                </c:pt>
                <c:pt idx="244">
                  <c:v>94.243406938911718</c:v>
                </c:pt>
                <c:pt idx="245">
                  <c:v>94.319980422495064</c:v>
                </c:pt>
                <c:pt idx="246">
                  <c:v>94.412401679238855</c:v>
                </c:pt>
                <c:pt idx="247">
                  <c:v>94.504535041472437</c:v>
                </c:pt>
                <c:pt idx="248">
                  <c:v>94.596381887319311</c:v>
                </c:pt>
                <c:pt idx="249">
                  <c:v>94.687943591455905</c:v>
                </c:pt>
                <c:pt idx="250">
                  <c:v>94.779221525203127</c:v>
                </c:pt>
                <c:pt idx="251">
                  <c:v>94.870217056623858</c:v>
                </c:pt>
                <c:pt idx="252">
                  <c:v>94.96093155062502</c:v>
                </c:pt>
                <c:pt idx="253">
                  <c:v>95.051366369063317</c:v>
                </c:pt>
                <c:pt idx="254">
                  <c:v>95.14152287085362</c:v>
                </c:pt>
                <c:pt idx="255">
                  <c:v>95.244192989933012</c:v>
                </c:pt>
                <c:pt idx="256">
                  <c:v>95.333735301574663</c:v>
                </c:pt>
                <c:pt idx="257">
                  <c:v>95.423003499941231</c:v>
                </c:pt>
                <c:pt idx="258">
                  <c:v>95.511998928685188</c:v>
                </c:pt>
                <c:pt idx="259">
                  <c:v>95.600722928928064</c:v>
                </c:pt>
                <c:pt idx="260">
                  <c:v>95.689176839410379</c:v>
                </c:pt>
                <c:pt idx="261">
                  <c:v>95.777361996635534</c:v>
                </c:pt>
                <c:pt idx="262">
                  <c:v>95.865279735008016</c:v>
                </c:pt>
                <c:pt idx="263">
                  <c:v>95.952931386966313</c:v>
                </c:pt>
                <c:pt idx="264">
                  <c:v>96.040318283110764</c:v>
                </c:pt>
                <c:pt idx="265">
                  <c:v>96.139616106349521</c:v>
                </c:pt>
                <c:pt idx="266">
                  <c:v>96.226417285240288</c:v>
                </c:pt>
                <c:pt idx="267">
                  <c:v>96.312957787380739</c:v>
                </c:pt>
                <c:pt idx="268">
                  <c:v>96.399238931113942</c:v>
                </c:pt>
                <c:pt idx="269">
                  <c:v>96.485262033751226</c:v>
                </c:pt>
                <c:pt idx="270">
                  <c:v>96.571028411661871</c:v>
                </c:pt>
                <c:pt idx="271">
                  <c:v>96.656539380360314</c:v>
                </c:pt>
                <c:pt idx="272">
                  <c:v>96.74179625459098</c:v>
                </c:pt>
                <c:pt idx="273">
                  <c:v>96.826800348410799</c:v>
                </c:pt>
                <c:pt idx="274">
                  <c:v>96.911552975269402</c:v>
                </c:pt>
                <c:pt idx="275">
                  <c:v>97.007627895257173</c:v>
                </c:pt>
                <c:pt idx="276">
                  <c:v>97.091822306644772</c:v>
                </c:pt>
                <c:pt idx="277">
                  <c:v>97.175769224712752</c:v>
                </c:pt>
                <c:pt idx="278">
                  <c:v>97.2594699574868</c:v>
                </c:pt>
                <c:pt idx="279">
                  <c:v>97.342925812857686</c:v>
                </c:pt>
                <c:pt idx="280">
                  <c:v>97.426138098646319</c:v>
                </c:pt>
                <c:pt idx="281">
                  <c:v>97.50910812266703</c:v>
                </c:pt>
                <c:pt idx="282">
                  <c:v>97.591837192789129</c:v>
                </c:pt>
                <c:pt idx="283">
                  <c:v>97.674326616996765</c:v>
                </c:pt>
                <c:pt idx="284">
                  <c:v>97.756577703462639</c:v>
                </c:pt>
                <c:pt idx="285">
                  <c:v>97.849572009133126</c:v>
                </c:pt>
                <c:pt idx="286">
                  <c:v>97.931291487324586</c:v>
                </c:pt>
                <c:pt idx="287">
                  <c:v>98.01277655245319</c:v>
                </c:pt>
                <c:pt idx="288">
                  <c:v>98.094028511195603</c:v>
                </c:pt>
                <c:pt idx="289">
                  <c:v>98.175048670744005</c:v>
                </c:pt>
                <c:pt idx="290">
                  <c:v>98.255838338853451</c:v>
                </c:pt>
                <c:pt idx="291">
                  <c:v>98.336398823888004</c:v>
                </c:pt>
                <c:pt idx="292">
                  <c:v>98.41673143486554</c:v>
                </c:pt>
                <c:pt idx="293">
                  <c:v>98.496837481655504</c:v>
                </c:pt>
                <c:pt idx="294">
                  <c:v>98.576718275544692</c:v>
                </c:pt>
                <c:pt idx="295">
                  <c:v>98.666766791047735</c:v>
                </c:pt>
                <c:pt idx="296">
                  <c:v>98.746142138610665</c:v>
                </c:pt>
                <c:pt idx="297">
                  <c:v>98.825296139877381</c:v>
                </c:pt>
                <c:pt idx="298">
                  <c:v>98.904230106679663</c:v>
                </c:pt>
                <c:pt idx="299">
                  <c:v>98.982945351838453</c:v>
                </c:pt>
                <c:pt idx="300">
                  <c:v>99.061443189199025</c:v>
                </c:pt>
                <c:pt idx="301">
                  <c:v>99.139724933663317</c:v>
                </c:pt>
                <c:pt idx="302">
                  <c:v>99.217791902765171</c:v>
                </c:pt>
                <c:pt idx="303">
                  <c:v>99.29564542054743</c:v>
                </c:pt>
                <c:pt idx="304">
                  <c:v>99.373286823952085</c:v>
                </c:pt>
                <c:pt idx="305">
                  <c:v>99.460520266677037</c:v>
                </c:pt>
                <c:pt idx="306">
                  <c:v>99.537682151277878</c:v>
                </c:pt>
                <c:pt idx="307">
                  <c:v>99.614635807900157</c:v>
                </c:pt>
                <c:pt idx="308">
                  <c:v>99.691382558267634</c:v>
                </c:pt>
                <c:pt idx="309">
                  <c:v>99.767923725444163</c:v>
                </c:pt>
                <c:pt idx="310">
                  <c:v>99.844260633841913</c:v>
                </c:pt>
                <c:pt idx="311">
                  <c:v>99.920394624681904</c:v>
                </c:pt>
                <c:pt idx="312">
                  <c:v>99.996327080587733</c:v>
                </c:pt>
                <c:pt idx="313">
                  <c:v>100.07205945459398</c:v>
                </c:pt>
                <c:pt idx="314">
                  <c:v>100.14759330012811</c:v>
                </c:pt>
                <c:pt idx="315">
                  <c:v>100.23213911268546</c:v>
                </c:pt>
                <c:pt idx="316">
                  <c:v>100.3072187175006</c:v>
                </c:pt>
                <c:pt idx="317">
                  <c:v>100.38210331157499</c:v>
                </c:pt>
                <c:pt idx="318">
                  <c:v>100.4567942300329</c:v>
                </c:pt>
                <c:pt idx="319">
                  <c:v>100.53129280942166</c:v>
                </c:pt>
                <c:pt idx="320">
                  <c:v>100.60560054224177</c:v>
                </c:pt>
                <c:pt idx="321">
                  <c:v>100.67971918374015</c:v>
                </c:pt>
                <c:pt idx="322">
                  <c:v>100.75365082065024</c:v>
                </c:pt>
                <c:pt idx="323">
                  <c:v>100.82739790993524</c:v>
                </c:pt>
                <c:pt idx="324">
                  <c:v>100.90096329420848</c:v>
                </c:pt>
                <c:pt idx="325">
                  <c:v>100.9829351608369</c:v>
                </c:pt>
                <c:pt idx="326">
                  <c:v>101.05606465824452</c:v>
                </c:pt>
                <c:pt idx="327">
                  <c:v>101.12901249615406</c:v>
                </c:pt>
                <c:pt idx="328">
                  <c:v>101.20178002392049</c:v>
                </c:pt>
                <c:pt idx="329">
                  <c:v>101.27437013762278</c:v>
                </c:pt>
                <c:pt idx="330">
                  <c:v>101.34678695722553</c:v>
                </c:pt>
                <c:pt idx="331">
                  <c:v>101.41903555284108</c:v>
                </c:pt>
                <c:pt idx="332">
                  <c:v>101.49112171350026</c:v>
                </c:pt>
                <c:pt idx="333">
                  <c:v>101.56305175266763</c:v>
                </c:pt>
                <c:pt idx="334">
                  <c:v>101.63483234546442</c:v>
                </c:pt>
                <c:pt idx="335">
                  <c:v>101.71423013491311</c:v>
                </c:pt>
                <c:pt idx="336">
                  <c:v>101.78554303733989</c:v>
                </c:pt>
                <c:pt idx="337">
                  <c:v>101.85668777381838</c:v>
                </c:pt>
                <c:pt idx="338">
                  <c:v>101.92768116094341</c:v>
                </c:pt>
                <c:pt idx="339">
                  <c:v>101.99853833365033</c:v>
                </c:pt>
                <c:pt idx="340">
                  <c:v>102.06927291338094</c:v>
                </c:pt>
                <c:pt idx="341">
                  <c:v>102.13989715943289</c:v>
                </c:pt>
                <c:pt idx="342">
                  <c:v>102.21042210517403</c:v>
                </c:pt>
                <c:pt idx="343">
                  <c:v>102.28085768063545</c:v>
                </c:pt>
                <c:pt idx="344">
                  <c:v>102.35121282284511</c:v>
                </c:pt>
                <c:pt idx="345">
                  <c:v>102.4273591591809</c:v>
                </c:pt>
                <c:pt idx="346">
                  <c:v>102.49699040212479</c:v>
                </c:pt>
                <c:pt idx="347">
                  <c:v>102.56662164506869</c:v>
                </c:pt>
                <c:pt idx="348">
                  <c:v>102.63625288801259</c:v>
                </c:pt>
                <c:pt idx="349">
                  <c:v>102.70588413095649</c:v>
                </c:pt>
                <c:pt idx="350">
                  <c:v>102.77551537390039</c:v>
                </c:pt>
                <c:pt idx="351">
                  <c:v>102.84514661684429</c:v>
                </c:pt>
                <c:pt idx="352">
                  <c:v>102.91477785978819</c:v>
                </c:pt>
                <c:pt idx="353">
                  <c:v>102.98440910273209</c:v>
                </c:pt>
                <c:pt idx="354">
                  <c:v>103.05404034567599</c:v>
                </c:pt>
                <c:pt idx="355">
                  <c:v>103.12367158861994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BAE1-A34B-8CDD-A25DDF4F9CA7}"/>
            </c:ext>
          </c:extLst>
        </c:ser>
        <c:ser>
          <c:idx val="0"/>
          <c:order val="9"/>
          <c:tx>
            <c:strRef>
              <c:f>Table!$P$1</c:f>
              <c:strCache>
                <c:ptCount val="1"/>
                <c:pt idx="0">
                  <c:v> Dani </c:v>
                </c:pt>
              </c:strCache>
            </c:strRef>
          </c:tx>
          <c:spPr>
            <a:ln w="38100" cmpd="sng">
              <a:solidFill>
                <a:srgbClr val="CC0000">
                  <a:alpha val="100000"/>
                </a:srgbClr>
              </a:solidFill>
            </a:ln>
          </c:spPr>
          <c:marker>
            <c:symbol val="circle"/>
            <c:size val="10"/>
            <c:spPr>
              <a:solidFill>
                <a:srgbClr val="CC0000">
                  <a:alpha val="100000"/>
                </a:srgbClr>
              </a:solidFill>
              <a:ln cmpd="sng">
                <a:solidFill>
                  <a:srgbClr val="CC0000">
                    <a:alpha val="100000"/>
                  </a:srgbClr>
                </a:solidFill>
              </a:ln>
            </c:spPr>
          </c:marker>
          <c:cat>
            <c:numRef>
              <c:f>Table!$O$2:$O$362</c:f>
              <c:numCache>
                <c:formatCode>_(* #,##0.0_);_(* \(#,##0.0\);_(* "-"??_);_(@_)</c:formatCode>
                <c:ptCount val="361"/>
                <c:pt idx="0">
                  <c:v>0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1.1000000000000001</c:v>
                </c:pt>
                <c:pt idx="12">
                  <c:v>1.2</c:v>
                </c:pt>
                <c:pt idx="13">
                  <c:v>1.3</c:v>
                </c:pt>
                <c:pt idx="14">
                  <c:v>1.4</c:v>
                </c:pt>
                <c:pt idx="15">
                  <c:v>1.5</c:v>
                </c:pt>
                <c:pt idx="16">
                  <c:v>1.6</c:v>
                </c:pt>
                <c:pt idx="17">
                  <c:v>1.7</c:v>
                </c:pt>
                <c:pt idx="18">
                  <c:v>1.8</c:v>
                </c:pt>
                <c:pt idx="19">
                  <c:v>1.9</c:v>
                </c:pt>
                <c:pt idx="20">
                  <c:v>2</c:v>
                </c:pt>
                <c:pt idx="21">
                  <c:v>2.1</c:v>
                </c:pt>
                <c:pt idx="22">
                  <c:v>2.2000000000000002</c:v>
                </c:pt>
                <c:pt idx="23">
                  <c:v>2.2999999999999998</c:v>
                </c:pt>
                <c:pt idx="24">
                  <c:v>2.4</c:v>
                </c:pt>
                <c:pt idx="25">
                  <c:v>2.5</c:v>
                </c:pt>
                <c:pt idx="26">
                  <c:v>2.6</c:v>
                </c:pt>
                <c:pt idx="27">
                  <c:v>2.7</c:v>
                </c:pt>
                <c:pt idx="28">
                  <c:v>2.8</c:v>
                </c:pt>
                <c:pt idx="29">
                  <c:v>2.9</c:v>
                </c:pt>
                <c:pt idx="30">
                  <c:v>3</c:v>
                </c:pt>
                <c:pt idx="31">
                  <c:v>3.1</c:v>
                </c:pt>
                <c:pt idx="32">
                  <c:v>3.2</c:v>
                </c:pt>
                <c:pt idx="33">
                  <c:v>3.3</c:v>
                </c:pt>
                <c:pt idx="34">
                  <c:v>3.4</c:v>
                </c:pt>
                <c:pt idx="35">
                  <c:v>3.5</c:v>
                </c:pt>
                <c:pt idx="36">
                  <c:v>3.6</c:v>
                </c:pt>
                <c:pt idx="37">
                  <c:v>3.7</c:v>
                </c:pt>
                <c:pt idx="38">
                  <c:v>3.8</c:v>
                </c:pt>
                <c:pt idx="39">
                  <c:v>3.9</c:v>
                </c:pt>
                <c:pt idx="40">
                  <c:v>4</c:v>
                </c:pt>
                <c:pt idx="41">
                  <c:v>4.0999999999999996</c:v>
                </c:pt>
                <c:pt idx="42">
                  <c:v>4.2</c:v>
                </c:pt>
                <c:pt idx="43">
                  <c:v>4.3</c:v>
                </c:pt>
                <c:pt idx="44">
                  <c:v>4.4000000000000004</c:v>
                </c:pt>
                <c:pt idx="45">
                  <c:v>4.5</c:v>
                </c:pt>
                <c:pt idx="46">
                  <c:v>4.5999999999999996</c:v>
                </c:pt>
                <c:pt idx="47">
                  <c:v>4.7</c:v>
                </c:pt>
                <c:pt idx="48">
                  <c:v>4.8</c:v>
                </c:pt>
                <c:pt idx="49">
                  <c:v>4.9000000000000004</c:v>
                </c:pt>
                <c:pt idx="50">
                  <c:v>5</c:v>
                </c:pt>
                <c:pt idx="51">
                  <c:v>5.0999999999999996</c:v>
                </c:pt>
                <c:pt idx="52">
                  <c:v>5.2</c:v>
                </c:pt>
                <c:pt idx="53">
                  <c:v>5.3</c:v>
                </c:pt>
                <c:pt idx="54">
                  <c:v>5.4</c:v>
                </c:pt>
                <c:pt idx="55">
                  <c:v>5.5</c:v>
                </c:pt>
                <c:pt idx="56">
                  <c:v>5.6</c:v>
                </c:pt>
                <c:pt idx="57">
                  <c:v>5.7</c:v>
                </c:pt>
                <c:pt idx="58">
                  <c:v>5.8</c:v>
                </c:pt>
                <c:pt idx="59">
                  <c:v>5.9</c:v>
                </c:pt>
                <c:pt idx="60">
                  <c:v>6</c:v>
                </c:pt>
                <c:pt idx="61">
                  <c:v>6.1</c:v>
                </c:pt>
                <c:pt idx="62">
                  <c:v>6.2</c:v>
                </c:pt>
                <c:pt idx="63">
                  <c:v>6.3</c:v>
                </c:pt>
                <c:pt idx="64">
                  <c:v>6.4</c:v>
                </c:pt>
                <c:pt idx="65">
                  <c:v>6.5</c:v>
                </c:pt>
                <c:pt idx="66">
                  <c:v>6.6</c:v>
                </c:pt>
                <c:pt idx="67">
                  <c:v>6.7</c:v>
                </c:pt>
                <c:pt idx="68">
                  <c:v>6.8</c:v>
                </c:pt>
                <c:pt idx="69">
                  <c:v>6.9</c:v>
                </c:pt>
                <c:pt idx="70">
                  <c:v>7</c:v>
                </c:pt>
                <c:pt idx="71">
                  <c:v>7.1</c:v>
                </c:pt>
                <c:pt idx="72">
                  <c:v>7.2</c:v>
                </c:pt>
                <c:pt idx="73">
                  <c:v>7.3</c:v>
                </c:pt>
                <c:pt idx="74">
                  <c:v>7.4</c:v>
                </c:pt>
                <c:pt idx="75">
                  <c:v>7.5</c:v>
                </c:pt>
                <c:pt idx="76">
                  <c:v>7.6</c:v>
                </c:pt>
                <c:pt idx="77">
                  <c:v>7.7</c:v>
                </c:pt>
                <c:pt idx="78">
                  <c:v>7.8</c:v>
                </c:pt>
                <c:pt idx="79">
                  <c:v>7.9</c:v>
                </c:pt>
                <c:pt idx="80">
                  <c:v>8</c:v>
                </c:pt>
                <c:pt idx="81">
                  <c:v>8.1</c:v>
                </c:pt>
                <c:pt idx="82">
                  <c:v>8.1999999999999993</c:v>
                </c:pt>
                <c:pt idx="83">
                  <c:v>8.3000000000000007</c:v>
                </c:pt>
                <c:pt idx="84">
                  <c:v>8.4</c:v>
                </c:pt>
                <c:pt idx="85">
                  <c:v>8.5</c:v>
                </c:pt>
                <c:pt idx="86">
                  <c:v>8.6</c:v>
                </c:pt>
                <c:pt idx="87">
                  <c:v>8.6999999999999993</c:v>
                </c:pt>
                <c:pt idx="88">
                  <c:v>8.8000000000000007</c:v>
                </c:pt>
                <c:pt idx="89">
                  <c:v>8.9</c:v>
                </c:pt>
                <c:pt idx="90">
                  <c:v>9</c:v>
                </c:pt>
                <c:pt idx="91">
                  <c:v>9.1</c:v>
                </c:pt>
                <c:pt idx="92">
                  <c:v>9.1999999999999993</c:v>
                </c:pt>
                <c:pt idx="93">
                  <c:v>9.3000000000000007</c:v>
                </c:pt>
                <c:pt idx="94">
                  <c:v>9.4</c:v>
                </c:pt>
                <c:pt idx="95">
                  <c:v>9.5</c:v>
                </c:pt>
                <c:pt idx="96">
                  <c:v>9.6</c:v>
                </c:pt>
                <c:pt idx="97">
                  <c:v>9.6999999999999993</c:v>
                </c:pt>
                <c:pt idx="98">
                  <c:v>9.8000000000000007</c:v>
                </c:pt>
                <c:pt idx="99">
                  <c:v>9.9</c:v>
                </c:pt>
                <c:pt idx="100">
                  <c:v>10</c:v>
                </c:pt>
                <c:pt idx="101">
                  <c:v>10.1</c:v>
                </c:pt>
                <c:pt idx="102">
                  <c:v>10.199999999999999</c:v>
                </c:pt>
                <c:pt idx="103">
                  <c:v>10.3</c:v>
                </c:pt>
                <c:pt idx="104">
                  <c:v>10.4</c:v>
                </c:pt>
                <c:pt idx="105">
                  <c:v>10.5</c:v>
                </c:pt>
                <c:pt idx="106">
                  <c:v>10.6</c:v>
                </c:pt>
                <c:pt idx="107">
                  <c:v>10.7</c:v>
                </c:pt>
                <c:pt idx="108">
                  <c:v>10.8</c:v>
                </c:pt>
                <c:pt idx="109">
                  <c:v>10.9</c:v>
                </c:pt>
                <c:pt idx="110">
                  <c:v>11</c:v>
                </c:pt>
                <c:pt idx="111">
                  <c:v>11.1</c:v>
                </c:pt>
                <c:pt idx="112">
                  <c:v>11.2</c:v>
                </c:pt>
                <c:pt idx="113">
                  <c:v>11.3</c:v>
                </c:pt>
                <c:pt idx="114">
                  <c:v>11.4</c:v>
                </c:pt>
                <c:pt idx="115">
                  <c:v>11.5</c:v>
                </c:pt>
                <c:pt idx="116">
                  <c:v>11.6</c:v>
                </c:pt>
                <c:pt idx="117">
                  <c:v>11.7</c:v>
                </c:pt>
                <c:pt idx="118">
                  <c:v>11.8</c:v>
                </c:pt>
                <c:pt idx="119">
                  <c:v>11.9</c:v>
                </c:pt>
                <c:pt idx="120">
                  <c:v>12</c:v>
                </c:pt>
                <c:pt idx="121">
                  <c:v>12.1</c:v>
                </c:pt>
                <c:pt idx="122">
                  <c:v>12.2</c:v>
                </c:pt>
                <c:pt idx="123">
                  <c:v>12.3</c:v>
                </c:pt>
                <c:pt idx="124">
                  <c:v>12.4</c:v>
                </c:pt>
                <c:pt idx="125">
                  <c:v>12.5</c:v>
                </c:pt>
                <c:pt idx="126">
                  <c:v>12.6</c:v>
                </c:pt>
                <c:pt idx="127">
                  <c:v>12.7</c:v>
                </c:pt>
                <c:pt idx="128">
                  <c:v>12.8</c:v>
                </c:pt>
                <c:pt idx="129">
                  <c:v>12.9</c:v>
                </c:pt>
                <c:pt idx="130">
                  <c:v>13</c:v>
                </c:pt>
                <c:pt idx="131">
                  <c:v>13.1</c:v>
                </c:pt>
                <c:pt idx="132">
                  <c:v>13.2</c:v>
                </c:pt>
                <c:pt idx="133">
                  <c:v>13.3</c:v>
                </c:pt>
                <c:pt idx="134">
                  <c:v>13.4</c:v>
                </c:pt>
                <c:pt idx="135">
                  <c:v>13.5</c:v>
                </c:pt>
                <c:pt idx="136">
                  <c:v>13.6</c:v>
                </c:pt>
                <c:pt idx="137">
                  <c:v>13.7</c:v>
                </c:pt>
                <c:pt idx="138">
                  <c:v>13.8</c:v>
                </c:pt>
                <c:pt idx="139">
                  <c:v>13.9</c:v>
                </c:pt>
                <c:pt idx="140">
                  <c:v>14</c:v>
                </c:pt>
                <c:pt idx="141">
                  <c:v>14.1</c:v>
                </c:pt>
                <c:pt idx="142">
                  <c:v>14.2</c:v>
                </c:pt>
                <c:pt idx="143">
                  <c:v>14.3</c:v>
                </c:pt>
                <c:pt idx="144">
                  <c:v>14.4</c:v>
                </c:pt>
                <c:pt idx="145">
                  <c:v>14.5</c:v>
                </c:pt>
                <c:pt idx="146">
                  <c:v>14.6</c:v>
                </c:pt>
                <c:pt idx="147">
                  <c:v>14.7</c:v>
                </c:pt>
                <c:pt idx="148">
                  <c:v>14.8</c:v>
                </c:pt>
                <c:pt idx="149">
                  <c:v>14.9</c:v>
                </c:pt>
                <c:pt idx="150">
                  <c:v>15</c:v>
                </c:pt>
                <c:pt idx="151">
                  <c:v>15.1</c:v>
                </c:pt>
                <c:pt idx="152">
                  <c:v>15.2</c:v>
                </c:pt>
                <c:pt idx="153">
                  <c:v>15.3</c:v>
                </c:pt>
                <c:pt idx="154">
                  <c:v>15.4</c:v>
                </c:pt>
                <c:pt idx="155">
                  <c:v>15.5</c:v>
                </c:pt>
                <c:pt idx="156">
                  <c:v>15.6</c:v>
                </c:pt>
                <c:pt idx="157">
                  <c:v>15.7</c:v>
                </c:pt>
                <c:pt idx="158">
                  <c:v>15.8</c:v>
                </c:pt>
                <c:pt idx="159">
                  <c:v>15.9</c:v>
                </c:pt>
                <c:pt idx="160">
                  <c:v>16</c:v>
                </c:pt>
                <c:pt idx="161">
                  <c:v>16.100000000000001</c:v>
                </c:pt>
                <c:pt idx="162">
                  <c:v>16.2</c:v>
                </c:pt>
                <c:pt idx="163">
                  <c:v>16.3</c:v>
                </c:pt>
                <c:pt idx="164">
                  <c:v>16.399999999999999</c:v>
                </c:pt>
                <c:pt idx="165">
                  <c:v>16.5</c:v>
                </c:pt>
                <c:pt idx="166">
                  <c:v>16.600000000000001</c:v>
                </c:pt>
                <c:pt idx="167">
                  <c:v>16.7</c:v>
                </c:pt>
                <c:pt idx="168">
                  <c:v>16.8</c:v>
                </c:pt>
                <c:pt idx="169">
                  <c:v>16.899999999999999</c:v>
                </c:pt>
                <c:pt idx="170">
                  <c:v>17</c:v>
                </c:pt>
                <c:pt idx="171">
                  <c:v>17.100000000000001</c:v>
                </c:pt>
                <c:pt idx="172">
                  <c:v>17.2</c:v>
                </c:pt>
                <c:pt idx="173">
                  <c:v>17.3</c:v>
                </c:pt>
                <c:pt idx="174">
                  <c:v>17.399999999999999</c:v>
                </c:pt>
                <c:pt idx="175">
                  <c:v>17.5</c:v>
                </c:pt>
                <c:pt idx="176">
                  <c:v>17.600000000000001</c:v>
                </c:pt>
                <c:pt idx="177">
                  <c:v>17.7</c:v>
                </c:pt>
                <c:pt idx="178">
                  <c:v>17.8</c:v>
                </c:pt>
                <c:pt idx="179">
                  <c:v>17.899999999999999</c:v>
                </c:pt>
                <c:pt idx="180">
                  <c:v>18</c:v>
                </c:pt>
                <c:pt idx="181">
                  <c:v>18.100000000000001</c:v>
                </c:pt>
                <c:pt idx="182">
                  <c:v>18.2</c:v>
                </c:pt>
                <c:pt idx="183">
                  <c:v>18.3</c:v>
                </c:pt>
                <c:pt idx="184">
                  <c:v>18.399999999999999</c:v>
                </c:pt>
                <c:pt idx="185">
                  <c:v>18.5</c:v>
                </c:pt>
                <c:pt idx="186">
                  <c:v>18.600000000000001</c:v>
                </c:pt>
                <c:pt idx="187">
                  <c:v>18.7</c:v>
                </c:pt>
                <c:pt idx="188">
                  <c:v>18.8</c:v>
                </c:pt>
                <c:pt idx="189">
                  <c:v>18.899999999999999</c:v>
                </c:pt>
                <c:pt idx="190">
                  <c:v>19</c:v>
                </c:pt>
                <c:pt idx="191">
                  <c:v>19.100000000000001</c:v>
                </c:pt>
                <c:pt idx="192">
                  <c:v>19.2</c:v>
                </c:pt>
                <c:pt idx="193">
                  <c:v>19.3</c:v>
                </c:pt>
                <c:pt idx="194">
                  <c:v>19.399999999999999</c:v>
                </c:pt>
                <c:pt idx="195">
                  <c:v>19.5</c:v>
                </c:pt>
                <c:pt idx="196">
                  <c:v>19.600000000000001</c:v>
                </c:pt>
                <c:pt idx="197">
                  <c:v>19.7</c:v>
                </c:pt>
                <c:pt idx="198">
                  <c:v>19.8</c:v>
                </c:pt>
                <c:pt idx="199">
                  <c:v>19.899999999999999</c:v>
                </c:pt>
                <c:pt idx="200">
                  <c:v>20</c:v>
                </c:pt>
                <c:pt idx="201">
                  <c:v>20.100000000000001</c:v>
                </c:pt>
                <c:pt idx="202">
                  <c:v>20.2</c:v>
                </c:pt>
                <c:pt idx="203">
                  <c:v>20.3</c:v>
                </c:pt>
                <c:pt idx="204">
                  <c:v>20.399999999999999</c:v>
                </c:pt>
                <c:pt idx="205">
                  <c:v>20.5</c:v>
                </c:pt>
                <c:pt idx="206">
                  <c:v>20.6</c:v>
                </c:pt>
                <c:pt idx="207">
                  <c:v>20.7</c:v>
                </c:pt>
                <c:pt idx="208">
                  <c:v>20.8</c:v>
                </c:pt>
                <c:pt idx="209">
                  <c:v>20.9</c:v>
                </c:pt>
                <c:pt idx="210">
                  <c:v>21</c:v>
                </c:pt>
                <c:pt idx="211">
                  <c:v>21.1</c:v>
                </c:pt>
                <c:pt idx="212">
                  <c:v>21.2</c:v>
                </c:pt>
                <c:pt idx="213">
                  <c:v>21.3</c:v>
                </c:pt>
                <c:pt idx="214">
                  <c:v>21.4</c:v>
                </c:pt>
                <c:pt idx="215">
                  <c:v>21.5</c:v>
                </c:pt>
                <c:pt idx="216">
                  <c:v>21.6</c:v>
                </c:pt>
                <c:pt idx="217">
                  <c:v>21.7</c:v>
                </c:pt>
                <c:pt idx="218">
                  <c:v>21.8</c:v>
                </c:pt>
                <c:pt idx="219">
                  <c:v>21.9</c:v>
                </c:pt>
                <c:pt idx="220">
                  <c:v>22</c:v>
                </c:pt>
                <c:pt idx="221">
                  <c:v>22.1</c:v>
                </c:pt>
                <c:pt idx="222">
                  <c:v>22.2</c:v>
                </c:pt>
                <c:pt idx="223">
                  <c:v>22.3</c:v>
                </c:pt>
                <c:pt idx="224">
                  <c:v>22.4</c:v>
                </c:pt>
                <c:pt idx="225">
                  <c:v>22.5</c:v>
                </c:pt>
                <c:pt idx="226">
                  <c:v>22.6</c:v>
                </c:pt>
                <c:pt idx="227">
                  <c:v>22.7</c:v>
                </c:pt>
                <c:pt idx="228">
                  <c:v>22.8</c:v>
                </c:pt>
                <c:pt idx="229">
                  <c:v>22.9</c:v>
                </c:pt>
                <c:pt idx="230">
                  <c:v>23</c:v>
                </c:pt>
                <c:pt idx="231">
                  <c:v>23.1</c:v>
                </c:pt>
                <c:pt idx="232">
                  <c:v>23.2</c:v>
                </c:pt>
                <c:pt idx="233">
                  <c:v>23.3</c:v>
                </c:pt>
                <c:pt idx="234">
                  <c:v>23.4</c:v>
                </c:pt>
                <c:pt idx="235">
                  <c:v>23.5</c:v>
                </c:pt>
                <c:pt idx="236">
                  <c:v>23.6</c:v>
                </c:pt>
                <c:pt idx="237">
                  <c:v>23.7</c:v>
                </c:pt>
                <c:pt idx="238">
                  <c:v>23.8</c:v>
                </c:pt>
                <c:pt idx="239">
                  <c:v>23.9</c:v>
                </c:pt>
                <c:pt idx="240">
                  <c:v>24</c:v>
                </c:pt>
                <c:pt idx="241">
                  <c:v>24.1</c:v>
                </c:pt>
                <c:pt idx="242">
                  <c:v>24.2</c:v>
                </c:pt>
                <c:pt idx="243">
                  <c:v>24.3</c:v>
                </c:pt>
                <c:pt idx="244">
                  <c:v>24.4</c:v>
                </c:pt>
                <c:pt idx="245">
                  <c:v>24.5</c:v>
                </c:pt>
                <c:pt idx="246">
                  <c:v>24.6</c:v>
                </c:pt>
                <c:pt idx="247">
                  <c:v>24.7</c:v>
                </c:pt>
                <c:pt idx="248">
                  <c:v>24.8</c:v>
                </c:pt>
                <c:pt idx="249">
                  <c:v>24.9</c:v>
                </c:pt>
                <c:pt idx="250">
                  <c:v>25</c:v>
                </c:pt>
                <c:pt idx="251">
                  <c:v>25.1</c:v>
                </c:pt>
                <c:pt idx="252">
                  <c:v>25.2</c:v>
                </c:pt>
                <c:pt idx="253">
                  <c:v>25.3</c:v>
                </c:pt>
                <c:pt idx="254">
                  <c:v>25.4</c:v>
                </c:pt>
                <c:pt idx="255">
                  <c:v>25.5</c:v>
                </c:pt>
                <c:pt idx="256">
                  <c:v>25.6</c:v>
                </c:pt>
                <c:pt idx="257">
                  <c:v>25.7</c:v>
                </c:pt>
                <c:pt idx="258">
                  <c:v>25.8</c:v>
                </c:pt>
                <c:pt idx="259">
                  <c:v>25.9</c:v>
                </c:pt>
                <c:pt idx="260">
                  <c:v>26</c:v>
                </c:pt>
                <c:pt idx="261">
                  <c:v>26.1</c:v>
                </c:pt>
                <c:pt idx="262">
                  <c:v>26.2</c:v>
                </c:pt>
                <c:pt idx="263">
                  <c:v>26.3</c:v>
                </c:pt>
                <c:pt idx="264">
                  <c:v>26.4</c:v>
                </c:pt>
                <c:pt idx="265">
                  <c:v>26.5</c:v>
                </c:pt>
                <c:pt idx="266">
                  <c:v>26.6</c:v>
                </c:pt>
                <c:pt idx="267">
                  <c:v>26.7</c:v>
                </c:pt>
                <c:pt idx="268">
                  <c:v>26.8</c:v>
                </c:pt>
                <c:pt idx="269">
                  <c:v>26.9</c:v>
                </c:pt>
                <c:pt idx="270">
                  <c:v>27</c:v>
                </c:pt>
                <c:pt idx="271">
                  <c:v>27.1</c:v>
                </c:pt>
                <c:pt idx="272">
                  <c:v>27.2</c:v>
                </c:pt>
                <c:pt idx="273">
                  <c:v>27.3</c:v>
                </c:pt>
                <c:pt idx="274">
                  <c:v>27.4</c:v>
                </c:pt>
                <c:pt idx="275">
                  <c:v>27.5</c:v>
                </c:pt>
                <c:pt idx="276">
                  <c:v>27.6</c:v>
                </c:pt>
                <c:pt idx="277">
                  <c:v>27.7</c:v>
                </c:pt>
                <c:pt idx="278">
                  <c:v>27.8</c:v>
                </c:pt>
                <c:pt idx="279">
                  <c:v>27.9</c:v>
                </c:pt>
                <c:pt idx="280">
                  <c:v>28</c:v>
                </c:pt>
                <c:pt idx="281">
                  <c:v>28.1</c:v>
                </c:pt>
                <c:pt idx="282">
                  <c:v>28.2</c:v>
                </c:pt>
                <c:pt idx="283">
                  <c:v>28.3</c:v>
                </c:pt>
                <c:pt idx="284">
                  <c:v>28.4</c:v>
                </c:pt>
                <c:pt idx="285">
                  <c:v>28.5</c:v>
                </c:pt>
                <c:pt idx="286">
                  <c:v>28.6</c:v>
                </c:pt>
                <c:pt idx="287">
                  <c:v>28.7</c:v>
                </c:pt>
                <c:pt idx="288">
                  <c:v>28.8</c:v>
                </c:pt>
                <c:pt idx="289">
                  <c:v>28.9</c:v>
                </c:pt>
                <c:pt idx="290">
                  <c:v>29</c:v>
                </c:pt>
                <c:pt idx="291">
                  <c:v>29.1</c:v>
                </c:pt>
                <c:pt idx="292">
                  <c:v>29.2</c:v>
                </c:pt>
                <c:pt idx="293">
                  <c:v>29.3</c:v>
                </c:pt>
                <c:pt idx="294">
                  <c:v>29.4</c:v>
                </c:pt>
                <c:pt idx="295">
                  <c:v>29.5</c:v>
                </c:pt>
                <c:pt idx="296">
                  <c:v>29.6</c:v>
                </c:pt>
                <c:pt idx="297">
                  <c:v>29.7</c:v>
                </c:pt>
                <c:pt idx="298">
                  <c:v>29.8</c:v>
                </c:pt>
                <c:pt idx="299">
                  <c:v>29.9</c:v>
                </c:pt>
                <c:pt idx="300">
                  <c:v>30</c:v>
                </c:pt>
                <c:pt idx="301">
                  <c:v>30.1</c:v>
                </c:pt>
                <c:pt idx="302">
                  <c:v>30.2</c:v>
                </c:pt>
                <c:pt idx="303">
                  <c:v>30.3</c:v>
                </c:pt>
                <c:pt idx="304">
                  <c:v>30.4</c:v>
                </c:pt>
                <c:pt idx="305">
                  <c:v>30.5</c:v>
                </c:pt>
                <c:pt idx="306">
                  <c:v>30.6</c:v>
                </c:pt>
                <c:pt idx="307">
                  <c:v>30.7</c:v>
                </c:pt>
                <c:pt idx="308">
                  <c:v>30.8</c:v>
                </c:pt>
                <c:pt idx="309">
                  <c:v>30.9</c:v>
                </c:pt>
                <c:pt idx="310">
                  <c:v>31</c:v>
                </c:pt>
                <c:pt idx="311">
                  <c:v>31.1</c:v>
                </c:pt>
                <c:pt idx="312">
                  <c:v>31.2</c:v>
                </c:pt>
                <c:pt idx="313">
                  <c:v>31.3</c:v>
                </c:pt>
                <c:pt idx="314">
                  <c:v>31.4</c:v>
                </c:pt>
                <c:pt idx="315">
                  <c:v>31.5</c:v>
                </c:pt>
                <c:pt idx="316">
                  <c:v>31.6</c:v>
                </c:pt>
                <c:pt idx="317">
                  <c:v>31.7</c:v>
                </c:pt>
                <c:pt idx="318">
                  <c:v>31.8</c:v>
                </c:pt>
                <c:pt idx="319">
                  <c:v>31.9</c:v>
                </c:pt>
                <c:pt idx="320">
                  <c:v>32</c:v>
                </c:pt>
                <c:pt idx="321">
                  <c:v>32.1</c:v>
                </c:pt>
                <c:pt idx="322">
                  <c:v>32.200000000000003</c:v>
                </c:pt>
                <c:pt idx="323">
                  <c:v>32.299999999999997</c:v>
                </c:pt>
                <c:pt idx="324">
                  <c:v>32.4</c:v>
                </c:pt>
                <c:pt idx="325">
                  <c:v>32.5</c:v>
                </c:pt>
                <c:pt idx="326">
                  <c:v>32.6</c:v>
                </c:pt>
                <c:pt idx="327">
                  <c:v>32.700000000000003</c:v>
                </c:pt>
                <c:pt idx="328">
                  <c:v>32.799999999999997</c:v>
                </c:pt>
                <c:pt idx="329">
                  <c:v>32.9</c:v>
                </c:pt>
                <c:pt idx="330">
                  <c:v>33</c:v>
                </c:pt>
                <c:pt idx="331">
                  <c:v>33.1</c:v>
                </c:pt>
                <c:pt idx="332">
                  <c:v>33.200000000000003</c:v>
                </c:pt>
                <c:pt idx="333">
                  <c:v>33.299999999999997</c:v>
                </c:pt>
                <c:pt idx="334">
                  <c:v>33.4</c:v>
                </c:pt>
                <c:pt idx="335">
                  <c:v>33.5</c:v>
                </c:pt>
                <c:pt idx="336">
                  <c:v>33.6</c:v>
                </c:pt>
                <c:pt idx="337">
                  <c:v>33.700000000000003</c:v>
                </c:pt>
                <c:pt idx="338">
                  <c:v>33.799999999999997</c:v>
                </c:pt>
                <c:pt idx="339">
                  <c:v>33.9</c:v>
                </c:pt>
                <c:pt idx="340">
                  <c:v>34</c:v>
                </c:pt>
                <c:pt idx="341">
                  <c:v>34.1</c:v>
                </c:pt>
                <c:pt idx="342">
                  <c:v>34.200000000000003</c:v>
                </c:pt>
                <c:pt idx="343">
                  <c:v>34.299999999999997</c:v>
                </c:pt>
                <c:pt idx="344">
                  <c:v>34.4</c:v>
                </c:pt>
                <c:pt idx="345">
                  <c:v>34.5</c:v>
                </c:pt>
                <c:pt idx="346">
                  <c:v>34.6</c:v>
                </c:pt>
                <c:pt idx="347">
                  <c:v>34.700000000000003</c:v>
                </c:pt>
                <c:pt idx="348">
                  <c:v>34.799999999999997</c:v>
                </c:pt>
                <c:pt idx="349">
                  <c:v>34.9</c:v>
                </c:pt>
                <c:pt idx="350">
                  <c:v>35</c:v>
                </c:pt>
                <c:pt idx="351">
                  <c:v>35.1</c:v>
                </c:pt>
                <c:pt idx="352">
                  <c:v>35.200000000000003</c:v>
                </c:pt>
                <c:pt idx="353">
                  <c:v>35.299999999999997</c:v>
                </c:pt>
                <c:pt idx="354">
                  <c:v>35.4</c:v>
                </c:pt>
                <c:pt idx="355">
                  <c:v>35.5</c:v>
                </c:pt>
                <c:pt idx="356">
                  <c:v>35.6</c:v>
                </c:pt>
                <c:pt idx="357">
                  <c:v>35.700000000000003</c:v>
                </c:pt>
                <c:pt idx="358">
                  <c:v>35.799999999999997</c:v>
                </c:pt>
                <c:pt idx="359">
                  <c:v>35.9</c:v>
                </c:pt>
                <c:pt idx="360">
                  <c:v>36</c:v>
                </c:pt>
              </c:numCache>
            </c:numRef>
          </c:cat>
          <c:val>
            <c:numRef>
              <c:f>Table!$P$2:$P$362</c:f>
              <c:numCache>
                <c:formatCode>_(* #,##0.00_);_(* \(#,##0.00\);_(* "-"??_);_(@_)</c:formatCode>
                <c:ptCount val="361"/>
                <c:pt idx="0">
                  <c:v>45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50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60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68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#N/A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#N/A</c:v>
                </c:pt>
                <c:pt idx="311">
                  <c:v>#N/A</c:v>
                </c:pt>
                <c:pt idx="312">
                  <c:v>#N/A</c:v>
                </c:pt>
                <c:pt idx="313">
                  <c:v>#N/A</c:v>
                </c:pt>
                <c:pt idx="314">
                  <c:v>#N/A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#N/A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#N/A</c:v>
                </c:pt>
                <c:pt idx="323">
                  <c:v>#N/A</c:v>
                </c:pt>
                <c:pt idx="324">
                  <c:v>#N/A</c:v>
                </c:pt>
                <c:pt idx="325">
                  <c:v>#N/A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#N/A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#N/A</c:v>
                </c:pt>
                <c:pt idx="340">
                  <c:v>#N/A</c:v>
                </c:pt>
                <c:pt idx="341">
                  <c:v>#N/A</c:v>
                </c:pt>
                <c:pt idx="342">
                  <c:v>#N/A</c:v>
                </c:pt>
                <c:pt idx="343">
                  <c:v>#N/A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#N/A</c:v>
                </c:pt>
                <c:pt idx="348">
                  <c:v>#N/A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#N/A</c:v>
                </c:pt>
                <c:pt idx="354">
                  <c:v>#N/A</c:v>
                </c:pt>
                <c:pt idx="355">
                  <c:v>#N/A</c:v>
                </c:pt>
                <c:pt idx="356">
                  <c:v>#N/A</c:v>
                </c:pt>
                <c:pt idx="357">
                  <c:v>#N/A</c:v>
                </c:pt>
                <c:pt idx="358">
                  <c:v>#N/A</c:v>
                </c:pt>
                <c:pt idx="359">
                  <c:v>#N/A</c:v>
                </c:pt>
                <c:pt idx="360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AE1-A34B-8CDD-A25DDF4F9C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88027880"/>
        <c:axId val="1045130041"/>
      </c:lineChart>
      <c:catAx>
        <c:axId val="14880278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sz="2000" b="1" i="0">
                    <a:solidFill>
                      <a:srgbClr val="6EB128"/>
                    </a:solidFill>
                    <a:latin typeface="+mn-lt"/>
                  </a:defRPr>
                </a:pPr>
                <a:r>
                  <a:rPr lang="es-ES" sz="2000" b="1" i="0">
                    <a:solidFill>
                      <a:srgbClr val="6EB128"/>
                    </a:solidFill>
                    <a:latin typeface="+mn-lt"/>
                  </a:rPr>
                  <a:t>Mes</a:t>
                </a:r>
              </a:p>
            </c:rich>
          </c:tx>
          <c:overlay val="0"/>
        </c:title>
        <c:numFmt formatCode="_(* #,##0.0_);_(* \(#,##0.0\);_(* &quot;-&quot;??_);_(@_)" sourceLinked="1"/>
        <c:majorTickMark val="none"/>
        <c:minorTickMark val="none"/>
        <c:tickLblPos val="nextTo"/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  <a:endParaRPr lang="es-ES"/>
          </a:p>
        </c:txPr>
        <c:crossAx val="1045130041"/>
        <c:crosses val="autoZero"/>
        <c:auto val="1"/>
        <c:lblAlgn val="ctr"/>
        <c:lblOffset val="100"/>
        <c:noMultiLvlLbl val="1"/>
      </c:catAx>
      <c:valAx>
        <c:axId val="1045130041"/>
        <c:scaling>
          <c:orientation val="minMax"/>
          <c:max val="110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2000" b="1" i="0">
                    <a:solidFill>
                      <a:srgbClr val="6EB128"/>
                    </a:solidFill>
                    <a:latin typeface="+mn-lt"/>
                  </a:defRPr>
                </a:pPr>
                <a:r>
                  <a:rPr lang="es-ES" sz="2000" b="1" i="0">
                    <a:solidFill>
                      <a:srgbClr val="6EB128"/>
                    </a:solidFill>
                    <a:latin typeface="+mn-lt"/>
                  </a:rPr>
                  <a:t>Altura (cm)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  <a:endParaRPr lang="es-ES"/>
          </a:p>
        </c:txPr>
        <c:crossAx val="1488027880"/>
        <c:crosses val="autoZero"/>
        <c:crossBetween val="between"/>
      </c:valAx>
    </c:plotArea>
    <c:legend>
      <c:legendPos val="r"/>
      <c:overlay val="0"/>
      <c:txPr>
        <a:bodyPr/>
        <a:lstStyle/>
        <a:p>
          <a:pPr lvl="0">
            <a:defRPr b="0">
              <a:solidFill>
                <a:srgbClr val="1A1A1A"/>
              </a:solidFill>
              <a:latin typeface="+mn-lt"/>
            </a:defRPr>
          </a:pPr>
          <a:endParaRPr lang="es-ES"/>
        </a:p>
      </c:txPr>
    </c:legend>
    <c:plotVisOnly val="1"/>
    <c:dispBlanksAs val="zero"/>
    <c:showDLblsOverMax val="1"/>
  </c:chart>
  <c:spPr>
    <a:solidFill>
      <a:srgbClr val="FFFFFF"/>
    </a:solidFill>
  </c:spPr>
  <c:userShapes r:id="rId1"/>
</c:chartSpac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chart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100-000000000000}">
  <sheetPr/>
  <sheetViews>
    <sheetView workbookViewId="0"/>
  </sheetViews>
  <pageMargins left="0.7" right="0.7" top="0.75" bottom="0.75" header="0.3" footer="0.3"/>
  <drawing r:id="rId1"/>
</chartsheet>
</file>

<file path=xl/chartsheets/sheet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200-000000000000}">
  <sheetPr/>
  <sheetViews>
    <sheetView workbookViewId="0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mailto:comercial@marroformula.com?subject=Marrosalud%20y%20Marroformula%20Contacto" TargetMode="External"/><Relationship Id="rId7" Type="http://schemas.openxmlformats.org/officeDocument/2006/relationships/image" Target="../media/image3.png"/><Relationship Id="rId2" Type="http://schemas.openxmlformats.org/officeDocument/2006/relationships/image" Target="../media/image1.png"/><Relationship Id="rId1" Type="http://schemas.openxmlformats.org/officeDocument/2006/relationships/hyperlink" Target="https://www.marrosalud.com/?utm_source=social&amp;utm_medium=Instagram&amp;utm_campaign=paidexcelsemanal" TargetMode="External"/><Relationship Id="rId6" Type="http://schemas.openxmlformats.org/officeDocument/2006/relationships/hyperlink" Target="https://www.marroformulasoriginales.com/al-agua-de-carrasca/" TargetMode="External"/><Relationship Id="rId5" Type="http://schemas.openxmlformats.org/officeDocument/2006/relationships/image" Target="../media/image2.png"/><Relationship Id="rId4" Type="http://schemas.openxmlformats.org/officeDocument/2006/relationships/hyperlink" Target="http://www.marroformulasoriginales.com/" TargetMode="Externa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hyperlink" Target="https://www.marrosalud.com/cura-sana/" TargetMode="Externa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hyperlink" Target="http://www.marrosalud.com/" TargetMode="Externa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hyperlink" Target="http://www.marrosalud.com/" TargetMode="Externa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g"/><Relationship Id="rId1" Type="http://schemas.openxmlformats.org/officeDocument/2006/relationships/hyperlink" Target="https://www.marroformulasoriginales.com/agua-de-carrasca/" TargetMode="Externa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723900</xdr:colOff>
      <xdr:row>1</xdr:row>
      <xdr:rowOff>25400</xdr:rowOff>
    </xdr:from>
    <xdr:to>
      <xdr:col>4</xdr:col>
      <xdr:colOff>169272</xdr:colOff>
      <xdr:row>6</xdr:row>
      <xdr:rowOff>12700</xdr:rowOff>
    </xdr:to>
    <xdr:pic>
      <xdr:nvPicPr>
        <xdr:cNvPr id="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8AE9FDC-1816-6F41-81D7-BC48B1B058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23900" y="215900"/>
          <a:ext cx="2747372" cy="939800"/>
        </a:xfrm>
        <a:prstGeom prst="rect">
          <a:avLst/>
        </a:prstGeom>
      </xdr:spPr>
    </xdr:pic>
    <xdr:clientData/>
  </xdr:twoCellAnchor>
  <xdr:twoCellAnchor editAs="oneCell">
    <xdr:from>
      <xdr:col>4</xdr:col>
      <xdr:colOff>203200</xdr:colOff>
      <xdr:row>27</xdr:row>
      <xdr:rowOff>101600</xdr:rowOff>
    </xdr:from>
    <xdr:to>
      <xdr:col>14</xdr:col>
      <xdr:colOff>50800</xdr:colOff>
      <xdr:row>38</xdr:row>
      <xdr:rowOff>101600</xdr:rowOff>
    </xdr:to>
    <xdr:sp macro="" textlink="">
      <xdr:nvSpPr>
        <xdr:cNvPr id="4" name="CuadroTexto 8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70E2F3EC-8F92-D04D-8D05-FA860EFA8F69}"/>
            </a:ext>
          </a:extLst>
        </xdr:cNvPr>
        <xdr:cNvSpPr txBox="1"/>
      </xdr:nvSpPr>
      <xdr:spPr>
        <a:xfrm>
          <a:off x="3505200" y="5295900"/>
          <a:ext cx="8102600" cy="20701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fontAlgn="base"/>
          <a:r>
            <a:rPr lang="es-ES" sz="1400" b="1" i="0">
              <a:solidFill>
                <a:schemeClr val="tx1">
                  <a:lumMod val="50000"/>
                  <a:lumOff val="50000"/>
                </a:schemeClr>
              </a:solidFill>
              <a:effectLst/>
              <a:latin typeface="Lyon Text Regular" panose="02000503070000020004" pitchFamily="2" charset="77"/>
              <a:ea typeface="+mn-ea"/>
              <a:cs typeface="+mn-cs"/>
            </a:rPr>
            <a:t>Marro - Fórmulas Originales </a:t>
          </a:r>
          <a:r>
            <a:rPr lang="es-ES" sz="1400" b="0" i="0">
              <a:solidFill>
                <a:schemeClr val="tx1">
                  <a:lumMod val="50000"/>
                  <a:lumOff val="50000"/>
                </a:schemeClr>
              </a:solidFill>
              <a:effectLst/>
              <a:latin typeface="Lyon Text Regular" panose="02000503070000020004" pitchFamily="2" charset="77"/>
              <a:ea typeface="+mn-ea"/>
              <a:cs typeface="+mn-cs"/>
            </a:rPr>
            <a:t>es cosmética de farmacia, con una cuidada elaboración semi-artesanal, respetuosa con el medio ambiente y formulada para ser recomendada desde la farmacia, garantía de salud y bienestar</a:t>
          </a:r>
          <a:r>
            <a:rPr lang="es-ES" sz="1400" b="0" i="0">
              <a:solidFill>
                <a:schemeClr val="bg1">
                  <a:lumMod val="50000"/>
                </a:schemeClr>
              </a:solidFill>
              <a:effectLst/>
              <a:latin typeface="Lyon Text Regular" panose="02000503070000020004" pitchFamily="2" charset="77"/>
              <a:ea typeface="+mn-ea"/>
              <a:cs typeface="+mn-cs"/>
            </a:rPr>
            <a:t>. </a:t>
          </a:r>
        </a:p>
        <a:p>
          <a:pPr fontAlgn="base"/>
          <a:endParaRPr lang="es-ES" sz="1400" b="0" i="0">
            <a:solidFill>
              <a:schemeClr val="bg1">
                <a:lumMod val="50000"/>
              </a:schemeClr>
            </a:solidFill>
            <a:effectLst/>
            <a:latin typeface="Lyon Text Regular" panose="02000503070000020004" pitchFamily="2" charset="77"/>
            <a:ea typeface="+mn-ea"/>
            <a:cs typeface="+mn-cs"/>
          </a:endParaRPr>
        </a:p>
        <a:p>
          <a:pPr fontAlgn="base"/>
          <a:r>
            <a:rPr lang="es-ES" sz="1400" b="0" i="0">
              <a:solidFill>
                <a:schemeClr val="bg1">
                  <a:lumMod val="50000"/>
                </a:schemeClr>
              </a:solidFill>
              <a:effectLst/>
              <a:latin typeface="Lyon Text Regular" panose="02000503070000020004" pitchFamily="2" charset="77"/>
              <a:ea typeface="+mn-ea"/>
              <a:cs typeface="+mn-cs"/>
            </a:rPr>
            <a:t>Fórmulas</a:t>
          </a:r>
          <a:r>
            <a:rPr lang="es-ES" sz="1400" b="0" i="0" baseline="0">
              <a:solidFill>
                <a:schemeClr val="bg1">
                  <a:lumMod val="50000"/>
                </a:schemeClr>
              </a:solidFill>
              <a:effectLst/>
              <a:latin typeface="Lyon Text Regular" panose="02000503070000020004" pitchFamily="2" charset="77"/>
              <a:ea typeface="+mn-ea"/>
              <a:cs typeface="+mn-cs"/>
            </a:rPr>
            <a:t> eficaces y seguras recomendadas en las mejores farmacias.</a:t>
          </a:r>
        </a:p>
        <a:p>
          <a:pPr fontAlgn="base"/>
          <a:endParaRPr lang="es-ES" sz="1400" b="0" i="0" baseline="0">
            <a:solidFill>
              <a:schemeClr val="bg1">
                <a:lumMod val="50000"/>
              </a:schemeClr>
            </a:solidFill>
            <a:effectLst/>
            <a:latin typeface="Lyon Text Regular" panose="02000503070000020004" pitchFamily="2" charset="77"/>
            <a:ea typeface="+mn-ea"/>
            <a:cs typeface="+mn-cs"/>
          </a:endParaRPr>
        </a:p>
        <a:p>
          <a:pPr fontAlgn="base"/>
          <a:endParaRPr lang="es-ES" sz="1400" b="0" i="0" baseline="0">
            <a:solidFill>
              <a:schemeClr val="bg1">
                <a:lumMod val="50000"/>
              </a:schemeClr>
            </a:solidFill>
            <a:effectLst/>
            <a:latin typeface="Lyon Text Regular" panose="02000503070000020004" pitchFamily="2" charset="77"/>
            <a:ea typeface="+mn-ea"/>
            <a:cs typeface="+mn-cs"/>
          </a:endParaRPr>
        </a:p>
        <a:p>
          <a:pPr fontAlgn="base"/>
          <a:endParaRPr lang="es-ES" sz="1400" b="0" i="0">
            <a:solidFill>
              <a:schemeClr val="bg1">
                <a:lumMod val="50000"/>
              </a:schemeClr>
            </a:solidFill>
            <a:effectLst/>
            <a:latin typeface="Lyon Text Regular" panose="02000503070000020004" pitchFamily="2" charset="77"/>
            <a:ea typeface="+mn-ea"/>
            <a:cs typeface="+mn-cs"/>
          </a:endParaRPr>
        </a:p>
      </xdr:txBody>
    </xdr:sp>
    <xdr:clientData/>
  </xdr:twoCellAnchor>
  <xdr:twoCellAnchor editAs="oneCell">
    <xdr:from>
      <xdr:col>0</xdr:col>
      <xdr:colOff>419100</xdr:colOff>
      <xdr:row>0</xdr:row>
      <xdr:rowOff>25400</xdr:rowOff>
    </xdr:from>
    <xdr:to>
      <xdr:col>14</xdr:col>
      <xdr:colOff>508000</xdr:colOff>
      <xdr:row>35</xdr:row>
      <xdr:rowOff>114300</xdr:rowOff>
    </xdr:to>
    <xdr:sp macro="" textlink="">
      <xdr:nvSpPr>
        <xdr:cNvPr id="5" name="Rectángulo 4">
          <a:extLst>
            <a:ext uri="{FF2B5EF4-FFF2-40B4-BE49-F238E27FC236}">
              <a16:creationId xmlns:a16="http://schemas.microsoft.com/office/drawing/2014/main" id="{1DF83AF1-DB12-9645-B544-82D5C7BE6B01}"/>
            </a:ext>
          </a:extLst>
        </xdr:cNvPr>
        <xdr:cNvSpPr/>
      </xdr:nvSpPr>
      <xdr:spPr>
        <a:xfrm>
          <a:off x="419100" y="25400"/>
          <a:ext cx="11645900" cy="6807200"/>
        </a:xfrm>
        <a:prstGeom prst="rect">
          <a:avLst/>
        </a:prstGeom>
        <a:noFill/>
        <a:ln>
          <a:solidFill>
            <a:schemeClr val="accent6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t"/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s-ES_tradnl" sz="1100"/>
        </a:p>
      </xdr:txBody>
    </xdr:sp>
    <xdr:clientData/>
  </xdr:twoCellAnchor>
  <xdr:twoCellAnchor>
    <xdr:from>
      <xdr:col>4</xdr:col>
      <xdr:colOff>203200</xdr:colOff>
      <xdr:row>0</xdr:row>
      <xdr:rowOff>139700</xdr:rowOff>
    </xdr:from>
    <xdr:to>
      <xdr:col>14</xdr:col>
      <xdr:colOff>241300</xdr:colOff>
      <xdr:row>8</xdr:row>
      <xdr:rowOff>12700</xdr:rowOff>
    </xdr:to>
    <xdr:sp macro="" textlink="">
      <xdr:nvSpPr>
        <xdr:cNvPr id="6" name="CuadroTexto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1B4DCC4-B2BC-B84B-9B1D-42999D53D0BA}"/>
            </a:ext>
          </a:extLst>
        </xdr:cNvPr>
        <xdr:cNvSpPr txBox="1"/>
      </xdr:nvSpPr>
      <xdr:spPr>
        <a:xfrm>
          <a:off x="3505200" y="139700"/>
          <a:ext cx="8293100" cy="13970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fontAlgn="base"/>
          <a:endParaRPr lang="es-ES" sz="1400" b="0" i="0">
            <a:solidFill>
              <a:schemeClr val="tx1">
                <a:lumMod val="50000"/>
                <a:lumOff val="50000"/>
              </a:schemeClr>
            </a:solidFill>
            <a:effectLst/>
            <a:latin typeface="Lyon Text Regular" panose="02000503070000020004" pitchFamily="2" charset="77"/>
            <a:ea typeface="+mn-ea"/>
            <a:cs typeface="+mn-cs"/>
          </a:endParaRPr>
        </a:p>
        <a:p>
          <a:pPr fontAlgn="base"/>
          <a:r>
            <a:rPr lang="es-ES" sz="1400" b="1" i="0">
              <a:solidFill>
                <a:schemeClr val="tx1">
                  <a:lumMod val="50000"/>
                  <a:lumOff val="50000"/>
                </a:schemeClr>
              </a:solidFill>
              <a:effectLst/>
              <a:latin typeface="Lyon Text Regular" panose="02000503070000020004" pitchFamily="2" charset="77"/>
              <a:ea typeface="+mn-ea"/>
              <a:cs typeface="+mn-cs"/>
            </a:rPr>
            <a:t>Marrosalud </a:t>
          </a:r>
          <a:r>
            <a:rPr lang="es-ES" sz="1400" b="0" i="0">
              <a:solidFill>
                <a:schemeClr val="tx1">
                  <a:lumMod val="50000"/>
                  <a:lumOff val="50000"/>
                </a:schemeClr>
              </a:solidFill>
              <a:effectLst/>
              <a:latin typeface="Lyon Text Regular" panose="02000503070000020004" pitchFamily="2" charset="77"/>
              <a:ea typeface="+mn-ea"/>
              <a:cs typeface="+mn-cs"/>
            </a:rPr>
            <a:t>extiende los servicios de la farmacia al cuidado integral de la salud y</a:t>
          </a:r>
          <a:r>
            <a:rPr lang="es-ES" sz="1400" b="0" i="0" baseline="0">
              <a:solidFill>
                <a:schemeClr val="tx1">
                  <a:lumMod val="50000"/>
                  <a:lumOff val="50000"/>
                </a:schemeClr>
              </a:solidFill>
              <a:effectLst/>
              <a:latin typeface="Lyon Text Regular" panose="02000503070000020004" pitchFamily="2" charset="77"/>
              <a:ea typeface="+mn-ea"/>
              <a:cs typeface="+mn-cs"/>
            </a:rPr>
            <a:t> el bienestar del paciente, con productos y servicios centrados en la cultura de la Salud Comunitaria, desde 1941.</a:t>
          </a:r>
        </a:p>
        <a:p>
          <a:pPr fontAlgn="base"/>
          <a:endParaRPr lang="es-ES" sz="1400" b="0" i="0" baseline="0">
            <a:solidFill>
              <a:schemeClr val="tx1">
                <a:lumMod val="50000"/>
                <a:lumOff val="50000"/>
              </a:schemeClr>
            </a:solidFill>
            <a:effectLst/>
            <a:latin typeface="Lyon Text Regular" panose="02000503070000020004" pitchFamily="2" charset="77"/>
            <a:ea typeface="+mn-ea"/>
            <a:cs typeface="+mn-cs"/>
          </a:endParaRPr>
        </a:p>
        <a:p>
          <a:pPr fontAlgn="base"/>
          <a:r>
            <a:rPr lang="es-ES" sz="1400" b="0" i="0" baseline="0">
              <a:solidFill>
                <a:schemeClr val="tx1">
                  <a:lumMod val="50000"/>
                  <a:lumOff val="50000"/>
                </a:schemeClr>
              </a:solidFill>
              <a:effectLst/>
              <a:latin typeface="Lyon Text Regular" panose="02000503070000020004" pitchFamily="2" charset="77"/>
              <a:ea typeface="+mn-ea"/>
              <a:cs typeface="+mn-cs"/>
            </a:rPr>
            <a:t>Descubre lo que hacemos en </a:t>
          </a:r>
          <a:r>
            <a:rPr lang="es-ES" sz="1400" b="1" i="0" baseline="0">
              <a:solidFill>
                <a:schemeClr val="tx1">
                  <a:lumMod val="50000"/>
                  <a:lumOff val="50000"/>
                </a:schemeClr>
              </a:solidFill>
              <a:effectLst/>
              <a:latin typeface="Lyon Text Regular" panose="02000503070000020004" pitchFamily="2" charset="77"/>
              <a:ea typeface="+mn-ea"/>
              <a:cs typeface="+mn-cs"/>
            </a:rPr>
            <a:t>wwww.marrosalud.com</a:t>
          </a:r>
          <a:endParaRPr lang="es-ES" sz="1400" b="0" i="0">
            <a:solidFill>
              <a:schemeClr val="tx1">
                <a:lumMod val="50000"/>
                <a:lumOff val="50000"/>
              </a:schemeClr>
            </a:solidFill>
            <a:effectLst/>
            <a:latin typeface="Lyon Text Regular" panose="02000503070000020004" pitchFamily="2" charset="77"/>
            <a:ea typeface="+mn-ea"/>
            <a:cs typeface="+mn-cs"/>
          </a:endParaRPr>
        </a:p>
      </xdr:txBody>
    </xdr:sp>
    <xdr:clientData/>
  </xdr:twoCellAnchor>
  <xdr:twoCellAnchor editAs="oneCell">
    <xdr:from>
      <xdr:col>1</xdr:col>
      <xdr:colOff>114300</xdr:colOff>
      <xdr:row>27</xdr:row>
      <xdr:rowOff>152400</xdr:rowOff>
    </xdr:from>
    <xdr:to>
      <xdr:col>4</xdr:col>
      <xdr:colOff>124113</xdr:colOff>
      <xdr:row>31</xdr:row>
      <xdr:rowOff>139700</xdr:rowOff>
    </xdr:to>
    <xdr:pic>
      <xdr:nvPicPr>
        <xdr:cNvPr id="7" name="Imagen 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9272EA9A-BAE9-7241-B462-331A35ED12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39800" y="5346700"/>
          <a:ext cx="2486313" cy="749300"/>
        </a:xfrm>
        <a:prstGeom prst="rect">
          <a:avLst/>
        </a:prstGeom>
      </xdr:spPr>
    </xdr:pic>
    <xdr:clientData/>
  </xdr:twoCellAnchor>
  <xdr:twoCellAnchor editAs="oneCell">
    <xdr:from>
      <xdr:col>3</xdr:col>
      <xdr:colOff>774700</xdr:colOff>
      <xdr:row>8</xdr:row>
      <xdr:rowOff>107180</xdr:rowOff>
    </xdr:from>
    <xdr:to>
      <xdr:col>14</xdr:col>
      <xdr:colOff>25400</xdr:colOff>
      <xdr:row>25</xdr:row>
      <xdr:rowOff>142889</xdr:rowOff>
    </xdr:to>
    <xdr:pic>
      <xdr:nvPicPr>
        <xdr:cNvPr id="8" name="Imagen 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DE88C33C-2F16-0B49-845C-EF18D02AED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251200" y="1631180"/>
          <a:ext cx="8331200" cy="332500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9921</xdr:colOff>
      <xdr:row>0</xdr:row>
      <xdr:rowOff>29765</xdr:rowOff>
    </xdr:from>
    <xdr:to>
      <xdr:col>6</xdr:col>
      <xdr:colOff>922734</xdr:colOff>
      <xdr:row>1</xdr:row>
      <xdr:rowOff>538149</xdr:rowOff>
    </xdr:to>
    <xdr:pic>
      <xdr:nvPicPr>
        <xdr:cNvPr id="2" name="Imagen 1">
          <a:hlinkClick xmlns:r="http://schemas.openxmlformats.org/officeDocument/2006/relationships" r:id="rId1" tooltip="Visita la tienda de Just EXW"/>
          <a:extLst>
            <a:ext uri="{FF2B5EF4-FFF2-40B4-BE49-F238E27FC236}">
              <a16:creationId xmlns:a16="http://schemas.microsoft.com/office/drawing/2014/main" id="{CB910492-D6F4-1E41-9C40-F157F1DF5A1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818" t="40935" r="18421" b="39830"/>
        <a:stretch/>
      </xdr:blipFill>
      <xdr:spPr>
        <a:xfrm>
          <a:off x="6191249" y="29765"/>
          <a:ext cx="3591719" cy="696900"/>
        </a:xfrm>
        <a:prstGeom prst="rect">
          <a:avLst/>
        </a:prstGeom>
      </xdr:spPr>
    </xdr:pic>
    <xdr:clientData/>
  </xdr:twoCellAnchor>
  <xdr:twoCellAnchor>
    <xdr:from>
      <xdr:col>0</xdr:col>
      <xdr:colOff>188516</xdr:colOff>
      <xdr:row>3</xdr:row>
      <xdr:rowOff>9922</xdr:rowOff>
    </xdr:from>
    <xdr:to>
      <xdr:col>0</xdr:col>
      <xdr:colOff>4226719</xdr:colOff>
      <xdr:row>29</xdr:row>
      <xdr:rowOff>128985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6E5B8CF3-8574-0A4F-8B37-E517E105FEA4}"/>
            </a:ext>
          </a:extLst>
        </xdr:cNvPr>
        <xdr:cNvSpPr txBox="1"/>
      </xdr:nvSpPr>
      <xdr:spPr>
        <a:xfrm>
          <a:off x="188516" y="1111250"/>
          <a:ext cx="4038203" cy="4881563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ES" sz="1400" b="1" i="0">
              <a:solidFill>
                <a:srgbClr val="6EB128"/>
              </a:solidFill>
              <a:effectLst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¿CÓMO USAR LA PLANTILLA?</a:t>
          </a:r>
        </a:p>
        <a:p>
          <a:endParaRPr lang="es-ES" sz="1400" b="1" i="0">
            <a:solidFill>
              <a:srgbClr val="6EB128"/>
            </a:solidFill>
            <a:effectLst/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  <a:p>
          <a:r>
            <a:rPr lang="es-ES" sz="1400" b="0" i="0">
              <a:solidFill>
                <a:schemeClr val="bg1">
                  <a:lumMod val="50000"/>
                </a:schemeClr>
              </a:solidFill>
              <a:effectLst/>
              <a:latin typeface="Lyon Text Regular" panose="02000503070000020004" pitchFamily="2" charset="77"/>
              <a:ea typeface="+mn-ea"/>
              <a:cs typeface="+mn-cs"/>
            </a:rPr>
            <a:t>1.</a:t>
          </a:r>
          <a:r>
            <a:rPr lang="es-ES" sz="1400" b="0" i="0" baseline="0">
              <a:solidFill>
                <a:schemeClr val="bg1">
                  <a:lumMod val="50000"/>
                </a:schemeClr>
              </a:solidFill>
              <a:effectLst/>
              <a:latin typeface="Lyon Text Regular" panose="02000503070000020004" pitchFamily="2" charset="77"/>
              <a:ea typeface="+mn-ea"/>
              <a:cs typeface="+mn-cs"/>
            </a:rPr>
            <a:t> Completa la información básica de tu bebé. Luego, r</a:t>
          </a:r>
          <a:r>
            <a:rPr lang="es-ES" sz="1400" b="0" i="0">
              <a:solidFill>
                <a:schemeClr val="bg1">
                  <a:lumMod val="50000"/>
                </a:schemeClr>
              </a:solidFill>
              <a:effectLst/>
              <a:latin typeface="Lyon Text Regular" panose="02000503070000020004" pitchFamily="2" charset="77"/>
              <a:ea typeface="+mn-ea"/>
              <a:cs typeface="+mn-cs"/>
            </a:rPr>
            <a:t>ellena por filas los datos medidos</a:t>
          </a:r>
          <a:r>
            <a:rPr lang="es-ES" sz="1400" b="0" i="0" baseline="0">
              <a:solidFill>
                <a:schemeClr val="bg1">
                  <a:lumMod val="50000"/>
                </a:schemeClr>
              </a:solidFill>
              <a:effectLst/>
              <a:latin typeface="Lyon Text Regular" panose="02000503070000020004" pitchFamily="2" charset="77"/>
              <a:ea typeface="+mn-ea"/>
              <a:cs typeface="+mn-cs"/>
            </a:rPr>
            <a:t> </a:t>
          </a:r>
          <a:r>
            <a:rPr lang="es-ES" sz="1400" b="0" i="0">
              <a:solidFill>
                <a:schemeClr val="bg1">
                  <a:lumMod val="50000"/>
                </a:schemeClr>
              </a:solidFill>
              <a:effectLst/>
              <a:latin typeface="Lyon Text Regular" panose="02000503070000020004" pitchFamily="2" charset="77"/>
              <a:ea typeface="+mn-ea"/>
              <a:cs typeface="+mn-cs"/>
            </a:rPr>
            <a:t>en el cuadro inferior para comprobar si se encuentra dentro de los percentiles adecuados de peso y altura. </a:t>
          </a:r>
          <a:r>
            <a:rPr lang="es-ES" sz="1400" b="1" i="0">
              <a:solidFill>
                <a:schemeClr val="bg1">
                  <a:lumMod val="50000"/>
                </a:schemeClr>
              </a:solidFill>
              <a:effectLst/>
              <a:latin typeface="Lyon Text Regular" panose="02000503070000020004" pitchFamily="2" charset="77"/>
              <a:ea typeface="+mn-ea"/>
              <a:cs typeface="+mn-cs"/>
            </a:rPr>
            <a:t>¡Cuidado! Modifica</a:t>
          </a:r>
          <a:r>
            <a:rPr lang="es-ES" sz="1400" b="1" i="0" baseline="0">
              <a:solidFill>
                <a:schemeClr val="bg1">
                  <a:lumMod val="50000"/>
                </a:schemeClr>
              </a:solidFill>
              <a:effectLst/>
              <a:latin typeface="Lyon Text Regular" panose="02000503070000020004" pitchFamily="2" charset="77"/>
              <a:ea typeface="+mn-ea"/>
              <a:cs typeface="+mn-cs"/>
            </a:rPr>
            <a:t> sólo las columnas en blanco. </a:t>
          </a:r>
          <a:r>
            <a:rPr lang="es-ES" sz="1400" b="1" i="0" baseline="0">
              <a:solidFill>
                <a:srgbClr val="B4BD00"/>
              </a:solidFill>
              <a:effectLst/>
              <a:latin typeface="Lyon Text Regular" panose="02000503070000020004" pitchFamily="2" charset="77"/>
              <a:ea typeface="+mn-ea"/>
              <a:cs typeface="+mn-cs"/>
            </a:rPr>
            <a:t>NO TOQUES NI BORRES DATOS EN COLUMNAS GRISES o se hará toda la tabla un lío </a:t>
          </a:r>
          <a:r>
            <a:rPr lang="es-ES" sz="1400" b="0" i="0" baseline="0">
              <a:solidFill>
                <a:srgbClr val="B4BD00"/>
              </a:solidFill>
              <a:effectLst/>
              <a:latin typeface="Lyon Text Regular" panose="02000503070000020004" pitchFamily="2" charset="77"/>
              <a:ea typeface="+mn-ea"/>
              <a:cs typeface="+mn-cs"/>
            </a:rPr>
            <a:t>;D</a:t>
          </a:r>
          <a:endParaRPr lang="es-ES" sz="1400" b="0" i="0">
            <a:solidFill>
              <a:srgbClr val="B4BD00"/>
            </a:solidFill>
            <a:effectLst/>
            <a:latin typeface="Lyon Text Regular" panose="02000503070000020004" pitchFamily="2" charset="77"/>
            <a:ea typeface="+mn-ea"/>
            <a:cs typeface="+mn-cs"/>
          </a:endParaRPr>
        </a:p>
        <a:p>
          <a:endParaRPr lang="es-ES" sz="1400" b="0" i="0">
            <a:solidFill>
              <a:schemeClr val="bg1">
                <a:lumMod val="50000"/>
              </a:schemeClr>
            </a:solidFill>
            <a:effectLst/>
            <a:latin typeface="Lyon Text Regular" panose="02000503070000020004" pitchFamily="2" charset="77"/>
            <a:ea typeface="+mn-ea"/>
            <a:cs typeface="+mn-cs"/>
          </a:endParaRPr>
        </a:p>
        <a:p>
          <a:r>
            <a:rPr lang="es-ES" sz="1400" b="0" i="0">
              <a:solidFill>
                <a:schemeClr val="bg1">
                  <a:lumMod val="50000"/>
                </a:schemeClr>
              </a:solidFill>
              <a:effectLst/>
              <a:latin typeface="Lyon Text Regular" panose="02000503070000020004" pitchFamily="2" charset="77"/>
              <a:ea typeface="+mn-ea"/>
              <a:cs typeface="+mn-cs"/>
            </a:rPr>
            <a:t>2. Después ve a las siguientes pestañas y comprueba de forma visual en los gráficos su evolución con respecto a los puntos de referencia.</a:t>
          </a:r>
        </a:p>
        <a:p>
          <a:br>
            <a:rPr lang="es-ES" sz="1400" b="0" i="0">
              <a:solidFill>
                <a:schemeClr val="bg1">
                  <a:lumMod val="50000"/>
                </a:schemeClr>
              </a:solidFill>
              <a:effectLst/>
              <a:latin typeface="Lyon Text Regular" panose="02000503070000020004" pitchFamily="2" charset="77"/>
              <a:ea typeface="+mn-ea"/>
              <a:cs typeface="+mn-cs"/>
            </a:rPr>
          </a:br>
          <a:r>
            <a:rPr lang="es-ES" sz="1400" b="0" i="0">
              <a:solidFill>
                <a:schemeClr val="bg1">
                  <a:lumMod val="50000"/>
                </a:schemeClr>
              </a:solidFill>
              <a:effectLst/>
              <a:latin typeface="Lyon Text Regular" panose="02000503070000020004" pitchFamily="2" charset="77"/>
              <a:ea typeface="+mn-ea"/>
              <a:cs typeface="+mn-cs"/>
            </a:rPr>
            <a:t>3. Además, si actualizas la fecha en el cuadro superior de la derecha, obtendrás los valores de referencia para cada percentil.</a:t>
          </a:r>
        </a:p>
        <a:p>
          <a:endParaRPr lang="es-ES" sz="1400" b="0" i="0">
            <a:solidFill>
              <a:schemeClr val="bg1">
                <a:lumMod val="50000"/>
              </a:schemeClr>
            </a:solidFill>
            <a:effectLst/>
            <a:latin typeface="Lyon Text Regular" panose="02000503070000020004" pitchFamily="2" charset="77"/>
            <a:ea typeface="+mn-ea"/>
            <a:cs typeface="+mn-cs"/>
          </a:endParaRPr>
        </a:p>
        <a:p>
          <a:r>
            <a:rPr lang="es-ES" sz="1400" b="0" i="1">
              <a:solidFill>
                <a:schemeClr val="bg1">
                  <a:lumMod val="50000"/>
                </a:schemeClr>
              </a:solidFill>
              <a:effectLst/>
              <a:latin typeface="Lyon Text Regular" panose="02000503070000020004" pitchFamily="2" charset="77"/>
              <a:ea typeface="+mn-ea"/>
              <a:cs typeface="+mn-cs"/>
            </a:rPr>
            <a:t>*Datos en inglés (incluido el “th” de los percentiles) cuyo origen pertenece a bases de datos de estudios americanos.</a:t>
          </a:r>
          <a:endParaRPr lang="es-ES" sz="1400" b="0" i="0">
            <a:solidFill>
              <a:schemeClr val="bg1">
                <a:lumMod val="50000"/>
              </a:schemeClr>
            </a:solidFill>
            <a:effectLst/>
            <a:latin typeface="Lyon Text Regular" panose="02000503070000020004" pitchFamily="2" charset="77"/>
            <a:ea typeface="+mn-ea"/>
            <a:cs typeface="+mn-cs"/>
          </a:endParaRPr>
        </a:p>
        <a:p>
          <a:endParaRPr lang="es-ES_tradnl" sz="1400">
            <a:solidFill>
              <a:schemeClr val="bg1">
                <a:lumMod val="50000"/>
              </a:schemeClr>
            </a:solidFill>
            <a:latin typeface="Lyon Text Regular" panose="02000503070000020004" pitchFamily="2" charset="77"/>
          </a:endParaRPr>
        </a:p>
      </xdr:txBody>
    </xdr:sp>
    <xdr:clientData/>
  </xdr:twoCellAnchor>
  <xdr:twoCellAnchor>
    <xdr:from>
      <xdr:col>3</xdr:col>
      <xdr:colOff>0</xdr:colOff>
      <xdr:row>1</xdr:row>
      <xdr:rowOff>535781</xdr:rowOff>
    </xdr:from>
    <xdr:to>
      <xdr:col>7</xdr:col>
      <xdr:colOff>9922</xdr:colOff>
      <xdr:row>2</xdr:row>
      <xdr:rowOff>138906</xdr:rowOff>
    </xdr:to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A788BB2D-D808-DA49-B51B-6CD402E3C6F3}"/>
            </a:ext>
          </a:extLst>
        </xdr:cNvPr>
        <xdr:cNvSpPr txBox="1"/>
      </xdr:nvSpPr>
      <xdr:spPr>
        <a:xfrm>
          <a:off x="6181328" y="724297"/>
          <a:ext cx="3720703" cy="327422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ES_tradnl" sz="1100" b="1">
              <a:solidFill>
                <a:schemeClr val="tx1">
                  <a:lumMod val="50000"/>
                  <a:lumOff val="50000"/>
                </a:schemeClr>
              </a:solidFill>
            </a:rPr>
            <a:t>Tu espacio de salud sobre maternidad</a:t>
          </a:r>
          <a:r>
            <a:rPr lang="es-ES_tradnl" sz="1100" b="1" baseline="0">
              <a:solidFill>
                <a:schemeClr val="tx1">
                  <a:lumMod val="50000"/>
                  <a:lumOff val="50000"/>
                </a:schemeClr>
              </a:solidFill>
            </a:rPr>
            <a:t> y cuidados del bebé.</a:t>
          </a:r>
          <a:endParaRPr lang="es-ES_tradnl" sz="1100" b="1">
            <a:solidFill>
              <a:schemeClr val="tx1">
                <a:lumMod val="50000"/>
                <a:lumOff val="50000"/>
              </a:schemeClr>
            </a:solidFill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9309100" cy="6070600"/>
    <xdr:graphicFrame macro="">
      <xdr:nvGraphicFramePr>
        <xdr:cNvPr id="2" name="Chart 1" title="Gráfic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absolute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0.79536</cdr:x>
      <cdr:y>0.02039</cdr:y>
    </cdr:from>
    <cdr:to>
      <cdr:x>0.9861</cdr:x>
      <cdr:y>0.07714</cdr:y>
    </cdr:to>
    <cdr:pic>
      <cdr:nvPicPr>
        <cdr:cNvPr id="3" name="Imagen 2">
          <a:hlinkClick xmlns:a="http://schemas.openxmlformats.org/drawingml/2006/main" xmlns:r="http://schemas.openxmlformats.org/officeDocument/2006/relationships" r:id="rId1" tooltip="Visita la tienda de Just EXW"/>
          <a:extLst xmlns:a="http://schemas.openxmlformats.org/drawingml/2006/main">
            <a:ext uri="{FF2B5EF4-FFF2-40B4-BE49-F238E27FC236}">
              <a16:creationId xmlns:a16="http://schemas.microsoft.com/office/drawing/2014/main" id="{CB910492-D6F4-1E41-9C40-F157F1DF5A1D}"/>
            </a:ext>
          </a:extLst>
        </cdr:cNvPr>
        <cdr:cNvPicPr>
          <a:picLocks xmlns:a="http://schemas.openxmlformats.org/drawingml/2006/main" noChangeAspect="1"/>
        </cdr:cNvPicPr>
      </cdr:nvPicPr>
      <cdr:blipFill rotWithShape="1">
        <a:blip xmlns:a="http://schemas.openxmlformats.org/drawingml/2006/main"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 l="25818" t="40935" r="18421" b="39830"/>
        <a:stretch xmlns:a="http://schemas.openxmlformats.org/drawingml/2006/main"/>
      </cdr:blipFill>
      <cdr:spPr>
        <a:xfrm xmlns:a="http://schemas.openxmlformats.org/drawingml/2006/main">
          <a:off x="7404100" y="123776"/>
          <a:ext cx="1775619" cy="344523"/>
        </a:xfrm>
        <a:prstGeom xmlns:a="http://schemas.openxmlformats.org/drawingml/2006/main" prst="rect">
          <a:avLst/>
        </a:prstGeom>
      </cdr:spPr>
    </cdr:pic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9309100" cy="6070600"/>
    <xdr:graphicFrame macro="">
      <xdr:nvGraphicFramePr>
        <xdr:cNvPr id="2" name="Chart 2" title="Gráfico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0.79809</cdr:x>
      <cdr:y>0.01255</cdr:y>
    </cdr:from>
    <cdr:to>
      <cdr:x>0.98883</cdr:x>
      <cdr:y>0.06931</cdr:y>
    </cdr:to>
    <cdr:pic>
      <cdr:nvPicPr>
        <cdr:cNvPr id="3" name="Imagen 2">
          <a:hlinkClick xmlns:a="http://schemas.openxmlformats.org/drawingml/2006/main" xmlns:r="http://schemas.openxmlformats.org/officeDocument/2006/relationships" r:id="rId1" tooltip="Visita la tienda de Just EXW"/>
          <a:extLst xmlns:a="http://schemas.openxmlformats.org/drawingml/2006/main">
            <a:ext uri="{FF2B5EF4-FFF2-40B4-BE49-F238E27FC236}">
              <a16:creationId xmlns:a16="http://schemas.microsoft.com/office/drawing/2014/main" id="{0FAB1D72-CA49-FA48-A0C4-F84A59070589}"/>
            </a:ext>
          </a:extLst>
        </cdr:cNvPr>
        <cdr:cNvPicPr>
          <a:picLocks xmlns:a="http://schemas.openxmlformats.org/drawingml/2006/main" noChangeAspect="1"/>
        </cdr:cNvPicPr>
      </cdr:nvPicPr>
      <cdr:blipFill rotWithShape="1">
        <a:blip xmlns:a="http://schemas.openxmlformats.org/drawingml/2006/main"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 l="25818" t="40935" r="18421" b="39830"/>
        <a:stretch xmlns:a="http://schemas.openxmlformats.org/drawingml/2006/main"/>
      </cdr:blipFill>
      <cdr:spPr>
        <a:xfrm xmlns:a="http://schemas.openxmlformats.org/drawingml/2006/main">
          <a:off x="7429500" y="76200"/>
          <a:ext cx="1775619" cy="344523"/>
        </a:xfrm>
        <a:prstGeom xmlns:a="http://schemas.openxmlformats.org/drawingml/2006/main" prst="rect">
          <a:avLst/>
        </a:prstGeom>
      </cdr:spPr>
    </cdr:pic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508000</xdr:colOff>
      <xdr:row>2</xdr:row>
      <xdr:rowOff>50800</xdr:rowOff>
    </xdr:from>
    <xdr:to>
      <xdr:col>14</xdr:col>
      <xdr:colOff>0</xdr:colOff>
      <xdr:row>46</xdr:row>
      <xdr:rowOff>101600</xdr:rowOff>
    </xdr:to>
    <xdr:pic>
      <xdr:nvPicPr>
        <xdr:cNvPr id="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B986F79-6E3A-5B40-84F4-C6269F88C2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461000" y="381000"/>
          <a:ext cx="6096000" cy="73152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330200</xdr:colOff>
      <xdr:row>0</xdr:row>
      <xdr:rowOff>114300</xdr:rowOff>
    </xdr:from>
    <xdr:ext cx="9572625" cy="7077075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282700" y="114300"/>
          <a:ext cx="9572625" cy="7077075"/>
        </a:xfrm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hyperlink" Target="https://exceltemplate.net/support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145F0B-18A3-CB48-A9A2-771B6776AB5F}">
  <dimension ref="A1:Q37"/>
  <sheetViews>
    <sheetView showGridLines="0" workbookViewId="0">
      <selection activeCell="S23" sqref="S23"/>
    </sheetView>
  </sheetViews>
  <sheetFormatPr baseColWidth="10" defaultRowHeight="13" x14ac:dyDescent="0.15"/>
  <sheetData>
    <row r="1" spans="1:14" ht="15" x14ac:dyDescent="0.2">
      <c r="A1" s="35"/>
      <c r="B1" s="35"/>
      <c r="C1" s="35"/>
      <c r="D1" s="35"/>
      <c r="E1" s="35"/>
      <c r="F1" s="35"/>
      <c r="G1" s="35"/>
      <c r="H1" s="35"/>
      <c r="I1" s="35"/>
      <c r="J1" s="35"/>
      <c r="K1" s="35"/>
      <c r="L1" s="35"/>
      <c r="M1" s="35"/>
      <c r="N1" s="35"/>
    </row>
    <row r="2" spans="1:14" ht="15" x14ac:dyDescent="0.2">
      <c r="A2" s="35"/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  <c r="N2" s="35"/>
    </row>
    <row r="3" spans="1:14" ht="15" x14ac:dyDescent="0.2">
      <c r="A3" s="35"/>
      <c r="B3" s="35"/>
      <c r="C3" s="35"/>
      <c r="D3" s="35"/>
      <c r="E3" s="35"/>
      <c r="F3" s="35"/>
      <c r="G3" s="35"/>
      <c r="H3" s="35"/>
      <c r="I3" s="35"/>
      <c r="J3" s="35"/>
      <c r="K3" s="35"/>
      <c r="L3" s="35"/>
      <c r="M3" s="35"/>
      <c r="N3" s="35"/>
    </row>
    <row r="4" spans="1:14" ht="15" x14ac:dyDescent="0.2">
      <c r="A4" s="35"/>
      <c r="B4" s="35"/>
      <c r="C4" s="35"/>
      <c r="D4" s="35"/>
      <c r="E4" s="35"/>
      <c r="F4" s="35"/>
      <c r="G4" s="35"/>
      <c r="H4" s="35"/>
      <c r="I4" s="35"/>
      <c r="J4" s="35"/>
      <c r="K4" s="35"/>
      <c r="L4" s="35"/>
      <c r="M4" s="35"/>
      <c r="N4" s="35"/>
    </row>
    <row r="5" spans="1:14" ht="15" x14ac:dyDescent="0.2">
      <c r="A5" s="35"/>
      <c r="B5" s="35"/>
      <c r="C5" s="35"/>
      <c r="D5" s="35"/>
      <c r="E5" s="35"/>
      <c r="F5" s="35"/>
      <c r="G5" s="35"/>
      <c r="H5" s="35"/>
      <c r="I5" s="35"/>
      <c r="J5" s="35"/>
      <c r="K5" s="35"/>
      <c r="L5" s="35"/>
      <c r="M5" s="35"/>
      <c r="N5" s="35"/>
    </row>
    <row r="6" spans="1:14" ht="15" x14ac:dyDescent="0.2">
      <c r="A6" s="35"/>
      <c r="B6" s="35"/>
      <c r="C6" s="35"/>
      <c r="D6" s="35"/>
      <c r="E6" s="35"/>
      <c r="F6" s="35"/>
      <c r="G6" s="35"/>
      <c r="H6" s="35"/>
      <c r="I6" s="35"/>
      <c r="J6" s="35"/>
      <c r="K6" s="35"/>
      <c r="L6" s="35"/>
      <c r="M6" s="35"/>
      <c r="N6" s="35"/>
    </row>
    <row r="7" spans="1:14" ht="15" x14ac:dyDescent="0.2">
      <c r="A7" s="35"/>
      <c r="B7" s="35"/>
      <c r="C7" s="35"/>
      <c r="D7" s="35"/>
      <c r="E7" s="35"/>
      <c r="F7" s="35"/>
      <c r="G7" s="35"/>
      <c r="H7" s="35"/>
      <c r="I7" s="35"/>
      <c r="J7" s="35"/>
      <c r="K7" s="35"/>
      <c r="L7" s="35"/>
      <c r="M7" s="35"/>
      <c r="N7" s="35"/>
    </row>
    <row r="8" spans="1:14" ht="15" x14ac:dyDescent="0.2">
      <c r="A8" s="35"/>
      <c r="B8" s="35"/>
      <c r="C8" s="35"/>
      <c r="D8" s="35"/>
      <c r="E8" s="35"/>
      <c r="F8" s="35"/>
      <c r="G8" s="35"/>
      <c r="H8" s="35"/>
      <c r="I8" s="35"/>
      <c r="J8" s="35"/>
      <c r="K8" s="35"/>
      <c r="L8" s="35"/>
      <c r="M8" s="35"/>
      <c r="N8" s="35"/>
    </row>
    <row r="9" spans="1:14" ht="15" x14ac:dyDescent="0.2">
      <c r="A9" s="35"/>
      <c r="B9" s="35"/>
      <c r="C9" s="35"/>
      <c r="D9" s="35"/>
      <c r="E9" s="35"/>
      <c r="F9" s="35"/>
      <c r="G9" s="35"/>
      <c r="H9" s="35"/>
      <c r="I9" s="35"/>
      <c r="J9" s="35"/>
      <c r="K9" s="35"/>
      <c r="L9" s="35"/>
      <c r="M9" s="35"/>
      <c r="N9" s="35"/>
    </row>
    <row r="10" spans="1:14" ht="15" x14ac:dyDescent="0.2">
      <c r="A10" s="35"/>
      <c r="B10" s="35"/>
      <c r="C10" s="35"/>
      <c r="D10" s="35"/>
      <c r="E10" s="35"/>
      <c r="F10" s="35"/>
      <c r="G10" s="35"/>
      <c r="H10" s="35"/>
      <c r="I10" s="35"/>
      <c r="J10" s="35"/>
      <c r="K10" s="35"/>
      <c r="L10" s="35"/>
      <c r="M10" s="35"/>
      <c r="N10" s="35"/>
    </row>
    <row r="11" spans="1:14" ht="15" x14ac:dyDescent="0.2">
      <c r="A11" s="35"/>
      <c r="B11" s="35"/>
      <c r="C11" s="35"/>
      <c r="D11" s="35"/>
      <c r="E11" s="35"/>
      <c r="F11" s="35"/>
      <c r="G11" s="35"/>
      <c r="H11" s="35"/>
      <c r="I11" s="35"/>
      <c r="J11" s="35"/>
      <c r="K11" s="35"/>
      <c r="L11" s="35"/>
      <c r="M11" s="35"/>
      <c r="N11" s="35"/>
    </row>
    <row r="12" spans="1:14" ht="15" x14ac:dyDescent="0.2">
      <c r="A12" s="35"/>
      <c r="B12" s="35"/>
      <c r="C12" s="35"/>
      <c r="D12" s="35"/>
      <c r="E12" s="35"/>
      <c r="F12" s="35"/>
      <c r="G12" s="35"/>
      <c r="H12" s="35"/>
      <c r="I12" s="35"/>
      <c r="J12" s="35"/>
      <c r="K12" s="35"/>
      <c r="L12" s="35"/>
      <c r="M12" s="35"/>
      <c r="N12" s="35"/>
    </row>
    <row r="13" spans="1:14" ht="15" x14ac:dyDescent="0.2">
      <c r="A13" s="35"/>
      <c r="B13" s="35"/>
      <c r="C13" s="35"/>
      <c r="D13" s="35"/>
      <c r="E13" s="35"/>
      <c r="F13" s="35"/>
      <c r="G13" s="35"/>
      <c r="H13" s="36"/>
      <c r="I13" s="35"/>
      <c r="J13" s="35"/>
      <c r="K13" s="35"/>
      <c r="L13" s="35"/>
      <c r="M13" s="35"/>
      <c r="N13" s="35"/>
    </row>
    <row r="14" spans="1:14" ht="15" x14ac:dyDescent="0.2">
      <c r="A14" s="35"/>
      <c r="B14" s="35"/>
      <c r="C14" s="35"/>
      <c r="D14" s="35"/>
      <c r="E14" s="35"/>
      <c r="F14" s="35"/>
      <c r="G14" s="35"/>
      <c r="H14" s="35"/>
      <c r="I14" s="35"/>
      <c r="J14" s="35"/>
      <c r="K14" s="35"/>
      <c r="L14" s="35"/>
      <c r="M14" s="35"/>
      <c r="N14" s="35"/>
    </row>
    <row r="15" spans="1:14" ht="15" x14ac:dyDescent="0.2">
      <c r="A15" s="35"/>
      <c r="B15" s="35"/>
      <c r="C15" s="35"/>
      <c r="D15" s="35"/>
      <c r="E15" s="35"/>
      <c r="F15" s="35"/>
      <c r="G15" s="35"/>
      <c r="H15" s="35"/>
      <c r="I15" s="35"/>
      <c r="J15" s="35"/>
      <c r="K15" s="35"/>
      <c r="L15" s="35"/>
      <c r="M15" s="35"/>
      <c r="N15" s="35"/>
    </row>
    <row r="16" spans="1:14" ht="15" x14ac:dyDescent="0.2">
      <c r="A16" s="35"/>
      <c r="B16" s="35"/>
      <c r="C16" s="35"/>
      <c r="D16" s="35"/>
      <c r="E16" s="35"/>
      <c r="F16" s="35"/>
      <c r="G16" s="35"/>
      <c r="H16" s="35"/>
      <c r="I16" s="35"/>
      <c r="J16" s="35"/>
      <c r="K16" s="35"/>
      <c r="L16" s="35"/>
      <c r="M16" s="35"/>
      <c r="N16" s="35"/>
    </row>
    <row r="17" spans="1:14" ht="15" x14ac:dyDescent="0.2">
      <c r="A17" s="35"/>
      <c r="B17" s="35"/>
      <c r="C17" s="35"/>
      <c r="D17" s="35"/>
      <c r="E17" s="35"/>
      <c r="F17" s="35"/>
      <c r="G17" s="35"/>
      <c r="H17" s="35"/>
      <c r="I17" s="35"/>
      <c r="J17" s="35"/>
      <c r="K17" s="35"/>
      <c r="L17" s="35"/>
      <c r="M17" s="35"/>
      <c r="N17" s="35"/>
    </row>
    <row r="18" spans="1:14" ht="15" x14ac:dyDescent="0.2">
      <c r="A18" s="35"/>
      <c r="B18" s="35"/>
      <c r="C18" s="35"/>
      <c r="D18" s="35"/>
      <c r="E18" s="35"/>
      <c r="F18" s="35"/>
      <c r="G18" s="35"/>
      <c r="H18" s="35"/>
      <c r="I18" s="35"/>
      <c r="J18" s="35"/>
      <c r="K18" s="35"/>
      <c r="L18" s="35"/>
      <c r="M18" s="35"/>
      <c r="N18" s="35"/>
    </row>
    <row r="19" spans="1:14" ht="15" x14ac:dyDescent="0.2">
      <c r="A19" s="35"/>
      <c r="B19" s="35"/>
      <c r="C19" s="35"/>
      <c r="D19" s="35"/>
      <c r="E19" s="35"/>
      <c r="F19" s="35"/>
      <c r="G19" s="35"/>
      <c r="H19" s="35"/>
      <c r="I19" s="35"/>
      <c r="J19" s="35"/>
      <c r="K19" s="35"/>
      <c r="L19" s="35"/>
      <c r="M19" s="35"/>
      <c r="N19" s="35"/>
    </row>
    <row r="20" spans="1:14" ht="15" x14ac:dyDescent="0.2">
      <c r="A20" s="35"/>
      <c r="B20" s="35"/>
      <c r="C20" s="35"/>
      <c r="D20" s="35"/>
      <c r="E20" s="35"/>
      <c r="F20" s="35"/>
      <c r="G20" s="35"/>
      <c r="H20" s="35"/>
      <c r="I20" s="35"/>
      <c r="J20" s="35"/>
      <c r="K20" s="35"/>
      <c r="L20" s="35"/>
      <c r="M20" s="35"/>
      <c r="N20" s="35"/>
    </row>
    <row r="21" spans="1:14" ht="15" x14ac:dyDescent="0.2">
      <c r="A21" s="35"/>
      <c r="B21" s="35"/>
      <c r="C21" s="35"/>
      <c r="D21" s="35"/>
      <c r="E21" s="35"/>
      <c r="F21" s="35"/>
      <c r="G21" s="35"/>
      <c r="H21" s="35"/>
      <c r="I21" s="35"/>
      <c r="J21" s="35"/>
      <c r="K21" s="35"/>
      <c r="L21" s="35"/>
      <c r="M21" s="35"/>
      <c r="N21" s="35"/>
    </row>
    <row r="22" spans="1:14" ht="19" x14ac:dyDescent="0.25">
      <c r="A22" s="35"/>
      <c r="B22" s="35"/>
      <c r="C22" s="35"/>
      <c r="D22" s="35"/>
      <c r="E22" s="35"/>
      <c r="F22" s="35"/>
      <c r="G22" s="35"/>
      <c r="H22" s="37"/>
      <c r="I22" s="35"/>
      <c r="J22" s="35"/>
      <c r="K22" s="35"/>
      <c r="L22" s="35"/>
      <c r="M22" s="35"/>
      <c r="N22" s="35"/>
    </row>
    <row r="23" spans="1:14" ht="15" x14ac:dyDescent="0.2">
      <c r="A23" s="35"/>
      <c r="B23" s="35"/>
      <c r="C23" s="35"/>
      <c r="D23" s="35"/>
      <c r="E23" s="35"/>
      <c r="F23" s="35"/>
      <c r="G23" s="35"/>
      <c r="H23" s="35"/>
      <c r="I23" s="35"/>
      <c r="J23" s="35"/>
      <c r="K23" s="35"/>
      <c r="L23" s="35"/>
      <c r="M23" s="35"/>
      <c r="N23" s="35"/>
    </row>
    <row r="24" spans="1:14" ht="15" x14ac:dyDescent="0.2">
      <c r="A24" s="35"/>
      <c r="B24" s="35"/>
      <c r="C24" s="35"/>
      <c r="D24" s="35"/>
      <c r="E24" s="35"/>
      <c r="F24" s="35"/>
      <c r="G24" s="35"/>
      <c r="H24" s="35"/>
      <c r="I24" s="35"/>
      <c r="J24" s="35"/>
      <c r="K24" s="35"/>
      <c r="L24" s="35"/>
      <c r="M24" s="35"/>
      <c r="N24" s="35"/>
    </row>
    <row r="25" spans="1:14" ht="15" x14ac:dyDescent="0.2">
      <c r="A25" s="35"/>
      <c r="B25" s="35"/>
      <c r="C25" s="35"/>
      <c r="D25" s="35"/>
      <c r="E25" s="35"/>
      <c r="F25" s="35"/>
      <c r="G25" s="35"/>
      <c r="H25" s="35"/>
      <c r="I25" s="35"/>
      <c r="J25" s="35"/>
      <c r="K25" s="35"/>
      <c r="L25" s="35"/>
      <c r="M25" s="35"/>
      <c r="N25" s="35"/>
    </row>
    <row r="26" spans="1:14" ht="15" x14ac:dyDescent="0.2">
      <c r="A26" s="35"/>
      <c r="B26" s="35"/>
      <c r="C26" s="35"/>
      <c r="D26" s="35"/>
      <c r="E26" s="35"/>
      <c r="F26" s="35"/>
      <c r="G26" s="35"/>
      <c r="H26" s="35"/>
      <c r="I26" s="35"/>
      <c r="J26" s="35"/>
      <c r="K26" s="35"/>
      <c r="L26" s="35"/>
      <c r="M26" s="35"/>
      <c r="N26" s="35"/>
    </row>
    <row r="27" spans="1:14" ht="15" x14ac:dyDescent="0.2">
      <c r="A27" s="35"/>
      <c r="B27" s="35"/>
      <c r="C27" s="35"/>
      <c r="D27" s="35"/>
      <c r="E27" s="35"/>
      <c r="F27" s="35"/>
      <c r="G27" s="35"/>
      <c r="H27" s="35"/>
      <c r="I27" s="35"/>
      <c r="J27" s="35"/>
      <c r="K27" s="35"/>
      <c r="L27" s="35"/>
      <c r="M27" s="35"/>
      <c r="N27" s="35"/>
    </row>
    <row r="28" spans="1:14" ht="15" x14ac:dyDescent="0.2">
      <c r="A28" s="35"/>
      <c r="B28" s="35"/>
      <c r="C28" s="35"/>
      <c r="D28" s="35"/>
      <c r="E28" s="35"/>
      <c r="F28" s="35"/>
      <c r="G28" s="35"/>
      <c r="H28" s="35"/>
      <c r="I28" s="35"/>
      <c r="J28" s="35"/>
      <c r="K28" s="35"/>
      <c r="L28" s="35"/>
      <c r="M28" s="35"/>
      <c r="N28" s="35"/>
    </row>
    <row r="29" spans="1:14" ht="15" x14ac:dyDescent="0.2">
      <c r="A29" s="35"/>
      <c r="B29" s="35"/>
      <c r="C29" s="35"/>
      <c r="D29" s="35"/>
      <c r="E29" s="35"/>
      <c r="F29" s="35"/>
      <c r="G29" s="35"/>
      <c r="H29" s="35"/>
      <c r="I29" s="35"/>
      <c r="J29" s="35"/>
      <c r="K29" s="35"/>
      <c r="L29" s="35"/>
      <c r="M29" s="35"/>
      <c r="N29" s="35"/>
    </row>
    <row r="30" spans="1:14" ht="15" x14ac:dyDescent="0.2">
      <c r="A30" s="35"/>
      <c r="B30" s="35"/>
      <c r="C30" s="35"/>
      <c r="D30" s="35"/>
      <c r="E30" s="35"/>
      <c r="F30" s="35"/>
      <c r="G30" s="35"/>
      <c r="H30" s="35"/>
      <c r="I30" s="35"/>
      <c r="J30" s="35"/>
      <c r="K30" s="35"/>
      <c r="L30" s="35"/>
      <c r="M30" s="35"/>
      <c r="N30" s="35"/>
    </row>
    <row r="31" spans="1:14" ht="15" x14ac:dyDescent="0.2">
      <c r="A31" s="35"/>
      <c r="B31" s="35"/>
      <c r="C31" s="35"/>
      <c r="D31" s="35"/>
      <c r="E31" s="35"/>
      <c r="F31" s="35"/>
      <c r="G31" s="35"/>
      <c r="H31" s="35"/>
      <c r="I31" s="35"/>
      <c r="J31" s="35"/>
      <c r="K31" s="35"/>
      <c r="L31" s="35"/>
      <c r="M31" s="35"/>
      <c r="N31" s="35"/>
    </row>
    <row r="32" spans="1:14" ht="15" x14ac:dyDescent="0.2">
      <c r="A32" s="35"/>
      <c r="B32" s="35"/>
      <c r="C32" s="35"/>
      <c r="D32" s="35"/>
      <c r="E32" s="35"/>
      <c r="F32" s="35"/>
      <c r="G32" s="35"/>
      <c r="H32" s="35"/>
      <c r="I32" s="35"/>
      <c r="J32" s="35"/>
      <c r="K32" s="35"/>
      <c r="L32" s="35"/>
      <c r="M32" s="35"/>
      <c r="N32" s="35"/>
    </row>
    <row r="33" spans="1:17" ht="15" x14ac:dyDescent="0.2">
      <c r="A33" s="35"/>
      <c r="B33" s="35"/>
      <c r="C33" s="35"/>
      <c r="D33" s="35"/>
      <c r="E33" s="35"/>
      <c r="F33" s="35"/>
      <c r="G33" s="35"/>
      <c r="H33" s="35"/>
      <c r="I33" s="35"/>
      <c r="J33" s="35"/>
      <c r="K33" s="35"/>
      <c r="L33" s="35"/>
      <c r="M33" s="35"/>
      <c r="N33" s="35"/>
    </row>
    <row r="34" spans="1:17" ht="15" x14ac:dyDescent="0.2">
      <c r="A34" s="35"/>
      <c r="B34" s="35"/>
      <c r="C34" s="35"/>
      <c r="D34" s="35"/>
      <c r="E34" s="35"/>
      <c r="F34" s="35"/>
      <c r="G34" s="35"/>
      <c r="H34" s="35"/>
      <c r="I34" s="35"/>
      <c r="J34" s="35"/>
      <c r="K34" s="35"/>
      <c r="L34" s="35"/>
      <c r="M34" s="35"/>
      <c r="N34" s="35"/>
      <c r="Q34" s="38"/>
    </row>
    <row r="35" spans="1:17" ht="15" x14ac:dyDescent="0.2">
      <c r="A35" s="35"/>
      <c r="B35" s="35"/>
      <c r="C35" s="35"/>
      <c r="D35" s="35"/>
      <c r="E35" s="35"/>
      <c r="F35" s="35"/>
      <c r="G35" s="35"/>
      <c r="H35" s="35"/>
      <c r="I35" s="35"/>
      <c r="J35" s="35"/>
      <c r="K35" s="35"/>
      <c r="L35" s="35"/>
      <c r="M35" s="35"/>
      <c r="N35" s="35"/>
    </row>
    <row r="36" spans="1:17" ht="15" x14ac:dyDescent="0.2">
      <c r="A36" s="35"/>
      <c r="B36" s="35"/>
      <c r="C36" s="35"/>
      <c r="D36" s="35"/>
      <c r="E36" s="35"/>
      <c r="F36" s="35"/>
      <c r="G36" s="35"/>
      <c r="H36" s="35"/>
      <c r="I36" s="35"/>
      <c r="J36" s="35"/>
      <c r="K36" s="35"/>
      <c r="L36" s="35"/>
      <c r="M36" s="35"/>
      <c r="N36" s="35"/>
    </row>
    <row r="37" spans="1:17" ht="15" x14ac:dyDescent="0.2">
      <c r="A37" s="35"/>
      <c r="B37" s="35"/>
      <c r="C37" s="35"/>
      <c r="D37" s="35"/>
      <c r="E37" s="35"/>
      <c r="F37" s="35"/>
      <c r="G37" s="35"/>
      <c r="H37" s="35"/>
      <c r="I37" s="35"/>
      <c r="J37" s="35"/>
      <c r="K37" s="35"/>
      <c r="L37" s="35"/>
      <c r="M37" s="35"/>
      <c r="N37" s="35"/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2:J1003"/>
  <sheetViews>
    <sheetView showGridLines="0" tabSelected="1" topLeftCell="A3" zoomScale="128" zoomScaleNormal="128" workbookViewId="0">
      <selection activeCell="K11" sqref="K11"/>
    </sheetView>
  </sheetViews>
  <sheetFormatPr baseColWidth="10" defaultColWidth="14.5" defaultRowHeight="15" customHeight="1" x14ac:dyDescent="0.15"/>
  <cols>
    <col min="1" max="1" width="58.33203125" customWidth="1"/>
    <col min="2" max="2" width="4.1640625" customWidth="1"/>
    <col min="3" max="3" width="18.6640625" customWidth="1"/>
    <col min="4" max="6" width="11.6640625" customWidth="1"/>
    <col min="7" max="7" width="13.5" customWidth="1"/>
    <col min="8" max="9" width="11.6640625" customWidth="1"/>
    <col min="10" max="10" width="9.5" customWidth="1"/>
  </cols>
  <sheetData>
    <row r="2" spans="2:10" ht="57" customHeight="1" x14ac:dyDescent="0.15">
      <c r="H2" s="38"/>
    </row>
    <row r="3" spans="2:10" ht="15" customHeight="1" thickBot="1" x14ac:dyDescent="0.2"/>
    <row r="4" spans="2:10" ht="21.75" customHeight="1" thickBot="1" x14ac:dyDescent="0.2">
      <c r="B4" s="59" t="s">
        <v>32</v>
      </c>
      <c r="C4" s="60"/>
      <c r="D4" s="60"/>
      <c r="E4" s="60"/>
      <c r="F4" s="60"/>
      <c r="G4" s="60"/>
      <c r="H4" s="60"/>
      <c r="I4" s="61"/>
      <c r="J4" s="1"/>
    </row>
    <row r="5" spans="2:10" ht="21.75" customHeight="1" x14ac:dyDescent="0.15">
      <c r="B5" s="33"/>
      <c r="C5" s="34"/>
      <c r="D5" s="34"/>
      <c r="E5" s="34"/>
      <c r="F5" s="34"/>
      <c r="G5" s="34"/>
      <c r="H5" s="34"/>
      <c r="I5" s="34"/>
      <c r="J5" s="1"/>
    </row>
    <row r="6" spans="2:10" ht="15" customHeight="1" x14ac:dyDescent="0.15">
      <c r="B6" s="22"/>
      <c r="C6" s="23" t="s">
        <v>0</v>
      </c>
      <c r="D6" s="62" t="s">
        <v>1</v>
      </c>
      <c r="E6" s="63"/>
      <c r="F6" s="63"/>
      <c r="G6" s="64" t="s">
        <v>38</v>
      </c>
      <c r="H6" s="65"/>
      <c r="I6" s="66"/>
      <c r="J6" s="3"/>
    </row>
    <row r="7" spans="2:10" ht="15" customHeight="1" thickBot="1" x14ac:dyDescent="0.2">
      <c r="B7" s="3"/>
      <c r="C7" s="5"/>
      <c r="D7" s="3"/>
      <c r="E7" s="3"/>
      <c r="F7" s="25"/>
      <c r="G7" s="67"/>
      <c r="H7" s="68"/>
      <c r="I7" s="69"/>
      <c r="J7" s="3"/>
    </row>
    <row r="8" spans="2:10" ht="15" customHeight="1" thickBot="1" x14ac:dyDescent="0.2">
      <c r="B8" s="3"/>
      <c r="C8" s="39" t="s">
        <v>35</v>
      </c>
      <c r="D8" s="29" t="s">
        <v>2</v>
      </c>
      <c r="E8" s="3"/>
      <c r="F8" s="22"/>
      <c r="G8" s="42" t="s">
        <v>3</v>
      </c>
      <c r="H8" s="70">
        <v>44569</v>
      </c>
      <c r="I8" s="71"/>
      <c r="J8" s="3"/>
    </row>
    <row r="9" spans="2:10" ht="15" customHeight="1" thickBot="1" x14ac:dyDescent="0.2">
      <c r="B9" s="3"/>
      <c r="C9" s="5"/>
      <c r="D9" s="30"/>
      <c r="E9" s="3"/>
      <c r="F9" s="25"/>
      <c r="G9" s="43"/>
      <c r="H9" s="40" t="s">
        <v>15</v>
      </c>
      <c r="I9" s="44" t="s">
        <v>16</v>
      </c>
      <c r="J9" s="3"/>
    </row>
    <row r="10" spans="2:10" ht="15" customHeight="1" thickBot="1" x14ac:dyDescent="0.2">
      <c r="B10" s="3"/>
      <c r="C10" s="4" t="s">
        <v>4</v>
      </c>
      <c r="D10" s="31">
        <v>44378</v>
      </c>
      <c r="E10" s="6"/>
      <c r="F10" s="26"/>
      <c r="G10" s="45" t="s">
        <v>5</v>
      </c>
      <c r="H10" s="7">
        <f>VLOOKUP(ROUND((H8-D10+1)/30,1),Table!C$2:M$362,5,FALSE)</f>
        <v>6.9872286880000001</v>
      </c>
      <c r="I10" s="46">
        <f>VLOOKUP(ROUND((H8-D10+1)/30,1),Table!O$2:Y$362,5,FALSE)</f>
        <v>64.4620136669636</v>
      </c>
      <c r="J10" s="3"/>
    </row>
    <row r="11" spans="2:10" ht="15" customHeight="1" thickBot="1" x14ac:dyDescent="0.2">
      <c r="B11" s="3"/>
      <c r="C11" s="5"/>
      <c r="D11" s="30"/>
      <c r="E11" s="30"/>
      <c r="F11" s="25"/>
      <c r="G11" s="47" t="s">
        <v>6</v>
      </c>
      <c r="H11" s="24">
        <f>VLOOKUP(ROUND((H8-D10+1)/30,1),Table!C$2:M$362,6,FALSE)</f>
        <v>7.4978738362000001</v>
      </c>
      <c r="I11" s="48">
        <f>VLOOKUP(ROUND((H8-D10+1)/30,1),Table!O$2:Y$362,6,FALSE)</f>
        <v>65.920849797235377</v>
      </c>
      <c r="J11" s="3"/>
    </row>
    <row r="12" spans="2:10" ht="15" customHeight="1" thickBot="1" x14ac:dyDescent="0.2">
      <c r="B12" s="3"/>
      <c r="C12" s="4" t="s">
        <v>7</v>
      </c>
      <c r="D12" s="29">
        <v>2.8</v>
      </c>
      <c r="E12" s="32" t="s">
        <v>33</v>
      </c>
      <c r="F12" s="25"/>
      <c r="G12" s="47" t="s">
        <v>8</v>
      </c>
      <c r="H12" s="24">
        <f>VLOOKUP(ROUND((H8-D10+1)/30,1),Table!C$2:M$362,7,FALSE)</f>
        <v>8.1096984497000015</v>
      </c>
      <c r="I12" s="48">
        <f>VLOOKUP(ROUND((H8-D10+1)/30,1),Table!O$2:Y$362,7,FALSE)</f>
        <v>67.639844955964222</v>
      </c>
      <c r="J12" s="3"/>
    </row>
    <row r="13" spans="2:10" ht="15" customHeight="1" thickBot="1" x14ac:dyDescent="0.2">
      <c r="B13" s="3"/>
      <c r="C13" s="5"/>
      <c r="D13" s="30"/>
      <c r="E13" s="30"/>
      <c r="F13" s="25"/>
      <c r="G13" s="47" t="s">
        <v>9</v>
      </c>
      <c r="H13" s="24">
        <f>VLOOKUP(ROUND((H8-D10+1)/30,1),Table!C$2:M$362,8,FALSE)</f>
        <v>8.7721108422</v>
      </c>
      <c r="I13" s="48">
        <f>VLOOKUP(ROUND((H8-D10+1)/30,1),Table!O$2:Y$362,8,FALSE)</f>
        <v>69.472642575728798</v>
      </c>
      <c r="J13" s="3"/>
    </row>
    <row r="14" spans="2:10" ht="15" customHeight="1" thickBot="1" x14ac:dyDescent="0.2">
      <c r="B14" s="3"/>
      <c r="C14" s="4" t="s">
        <v>10</v>
      </c>
      <c r="D14" s="29">
        <v>45</v>
      </c>
      <c r="E14" s="32" t="s">
        <v>34</v>
      </c>
      <c r="F14" s="25"/>
      <c r="G14" s="49" t="s">
        <v>11</v>
      </c>
      <c r="H14" s="50">
        <f>VLOOKUP(ROUND((H8-D10+1)/30,1),Table!C$2:M$362,9,FALSE)</f>
        <v>9.4150579551999982</v>
      </c>
      <c r="I14" s="51">
        <f>VLOOKUP(ROUND((H8-D10+1)/30,1),Table!O$2:Y$362,9,FALSE)</f>
        <v>71.229797767251867</v>
      </c>
      <c r="J14" s="3"/>
    </row>
    <row r="15" spans="2:10" ht="12.75" customHeight="1" x14ac:dyDescent="0.15">
      <c r="B15" s="1"/>
      <c r="C15" s="1"/>
      <c r="D15" s="1"/>
      <c r="E15" s="1"/>
      <c r="F15" s="2"/>
      <c r="G15" s="1"/>
      <c r="H15" s="1"/>
      <c r="I15" s="1"/>
      <c r="J15" s="1"/>
    </row>
    <row r="16" spans="2:10" ht="35.25" customHeight="1" x14ac:dyDescent="0.15">
      <c r="B16" s="27" t="s">
        <v>12</v>
      </c>
      <c r="C16" s="27" t="s">
        <v>3</v>
      </c>
      <c r="D16" s="27" t="s">
        <v>13</v>
      </c>
      <c r="E16" s="27" t="s">
        <v>14</v>
      </c>
      <c r="F16" s="28" t="s">
        <v>15</v>
      </c>
      <c r="G16" s="27" t="s">
        <v>16</v>
      </c>
      <c r="H16" s="41" t="s">
        <v>37</v>
      </c>
      <c r="I16" s="41" t="s">
        <v>36</v>
      </c>
      <c r="J16" s="8"/>
    </row>
    <row r="17" spans="2:10" ht="12.75" customHeight="1" x14ac:dyDescent="0.15">
      <c r="B17" s="9">
        <v>1</v>
      </c>
      <c r="C17" s="75">
        <v>44392</v>
      </c>
      <c r="D17" s="55">
        <f>IF(C17="","",C17-$D$10+1)</f>
        <v>15</v>
      </c>
      <c r="E17" s="56">
        <f t="shared" ref="E17:E116" si="0">IF(C17="","",ROUND(D17/30,1))</f>
        <v>0.5</v>
      </c>
      <c r="F17" s="52">
        <v>3</v>
      </c>
      <c r="G17" s="52">
        <v>50</v>
      </c>
      <c r="H17" s="54" t="str">
        <f>IF(ISNA(VLOOKUP(F17,Table!D$2:N$362,11,FALSE)),"",VLOOKUP(F17,Table!D$2:N$362,11,FALSE))</f>
        <v>5th</v>
      </c>
      <c r="I17" s="54" t="str">
        <f>IF(ISNA(VLOOKUP(G17,Table!P$2:Z$362,11,FALSE)),"",VLOOKUP(G17,Table!P$2:Z$362,11,FALSE))</f>
        <v>10th</v>
      </c>
      <c r="J17" s="1"/>
    </row>
    <row r="18" spans="2:10" ht="12.75" customHeight="1" x14ac:dyDescent="0.15">
      <c r="B18" s="9">
        <v>2</v>
      </c>
      <c r="C18" s="75">
        <v>44454</v>
      </c>
      <c r="D18" s="55">
        <f>IF(C18="","",C18-$D$10+1)</f>
        <v>77</v>
      </c>
      <c r="E18" s="56">
        <f t="shared" si="0"/>
        <v>2.6</v>
      </c>
      <c r="F18" s="52">
        <v>5</v>
      </c>
      <c r="G18" s="52">
        <v>60</v>
      </c>
      <c r="H18" s="54" t="str">
        <f>IF(ISNA(VLOOKUP(F18,Table!D$2:N$362,11,FALSE)),"",VLOOKUP(F18,Table!D$2:N$362,11,FALSE))</f>
        <v>10th</v>
      </c>
      <c r="I18" s="54" t="str">
        <f>IF(ISNA(VLOOKUP(G18,Table!P$2:Z$362,11,FALSE)),"",VLOOKUP(G18,Table!P$2:Z$362,11,FALSE))</f>
        <v>50th</v>
      </c>
      <c r="J18" s="1"/>
    </row>
    <row r="19" spans="2:10" ht="12.75" customHeight="1" x14ac:dyDescent="0.15">
      <c r="B19" s="9">
        <v>3</v>
      </c>
      <c r="C19" s="75">
        <v>44545</v>
      </c>
      <c r="D19" s="55">
        <f>IF(C19="","",C19-$D$10+1)</f>
        <v>168</v>
      </c>
      <c r="E19" s="56">
        <f t="shared" si="0"/>
        <v>5.6</v>
      </c>
      <c r="F19" s="52">
        <v>8</v>
      </c>
      <c r="G19" s="52">
        <v>68</v>
      </c>
      <c r="H19" s="54" t="str">
        <f>IF(ISNA(VLOOKUP(F19,Table!D$2:N$362,11,FALSE)),"",VLOOKUP(F19,Table!D$2:N$362,11,FALSE))</f>
        <v>50th</v>
      </c>
      <c r="I19" s="54" t="str">
        <f>IF(ISNA(VLOOKUP(G19,Table!P$2:Z$362,11,FALSE)),"",VLOOKUP(G19,Table!P$2:Z$362,11,FALSE))</f>
        <v>50th</v>
      </c>
      <c r="J19" s="1"/>
    </row>
    <row r="20" spans="2:10" ht="12.75" customHeight="1" x14ac:dyDescent="0.15">
      <c r="B20" s="9">
        <v>4</v>
      </c>
      <c r="C20" s="75"/>
      <c r="D20" s="55" t="str">
        <f>IF(C20="","",C20-$D$10+1)</f>
        <v/>
      </c>
      <c r="E20" s="56" t="str">
        <f t="shared" si="0"/>
        <v/>
      </c>
      <c r="F20" s="52"/>
      <c r="G20" s="52"/>
      <c r="H20" s="54" t="str">
        <f>IF(ISNA(VLOOKUP(F20,Table!D$2:N$362,11,FALSE)),"",VLOOKUP(F20,Table!D$2:N$362,11,FALSE))</f>
        <v/>
      </c>
      <c r="I20" s="54" t="str">
        <f>IF(ISNA(VLOOKUP(G20,Table!P$2:Z$362,11,FALSE)),"",VLOOKUP(G20,Table!P$2:Z$362,11,FALSE))</f>
        <v/>
      </c>
      <c r="J20" s="1"/>
    </row>
    <row r="21" spans="2:10" ht="12.75" customHeight="1" x14ac:dyDescent="0.15">
      <c r="B21" s="9">
        <v>5</v>
      </c>
      <c r="C21" s="75"/>
      <c r="D21" s="55" t="str">
        <f>IF(C21="","",C21-$D$10+1)</f>
        <v/>
      </c>
      <c r="E21" s="56" t="str">
        <f t="shared" si="0"/>
        <v/>
      </c>
      <c r="F21" s="52"/>
      <c r="G21" s="52"/>
      <c r="H21" s="54" t="str">
        <f>IF(ISNA(VLOOKUP(F21,Table!D$2:N$362,11,FALSE)),"",VLOOKUP(F21,Table!D$2:N$362,11,FALSE))</f>
        <v/>
      </c>
      <c r="I21" s="54" t="str">
        <f>IF(ISNA(VLOOKUP(G21,Table!P$2:Z$362,11,FALSE)),"",VLOOKUP(G21,Table!P$2:Z$362,11,FALSE))</f>
        <v/>
      </c>
      <c r="J21" s="1"/>
    </row>
    <row r="22" spans="2:10" ht="12.75" customHeight="1" x14ac:dyDescent="0.15">
      <c r="B22" s="9">
        <v>6</v>
      </c>
      <c r="C22" s="75"/>
      <c r="D22" s="55" t="str">
        <f t="shared" ref="D22:D31" si="1">IF(C22="","",C22-$D$10+1)</f>
        <v/>
      </c>
      <c r="E22" s="56" t="str">
        <f t="shared" si="0"/>
        <v/>
      </c>
      <c r="F22" s="52"/>
      <c r="G22" s="52"/>
      <c r="H22" s="54" t="str">
        <f>IF(ISNA(VLOOKUP(F22,Table!D$2:N$362,11,FALSE)),"",VLOOKUP(F22,Table!D$2:N$362,11,FALSE))</f>
        <v/>
      </c>
      <c r="I22" s="54" t="str">
        <f>IF(ISNA(VLOOKUP(G22,Table!P$2:Z$362,11,FALSE)),"",VLOOKUP(G22,Table!P$2:Z$362,11,FALSE))</f>
        <v/>
      </c>
      <c r="J22" s="1"/>
    </row>
    <row r="23" spans="2:10" ht="12.75" customHeight="1" x14ac:dyDescent="0.15">
      <c r="B23" s="9">
        <v>7</v>
      </c>
      <c r="C23" s="75"/>
      <c r="D23" s="55" t="str">
        <f t="shared" si="1"/>
        <v/>
      </c>
      <c r="E23" s="56" t="str">
        <f t="shared" si="0"/>
        <v/>
      </c>
      <c r="F23" s="52"/>
      <c r="G23" s="52"/>
      <c r="H23" s="54" t="str">
        <f>IF(ISNA(VLOOKUP(F23,Table!D$2:N$362,11,FALSE)),"",VLOOKUP(F23,Table!D$2:N$362,11,FALSE))</f>
        <v/>
      </c>
      <c r="I23" s="54" t="str">
        <f>IF(ISNA(VLOOKUP(G23,Table!P$2:Z$362,11,FALSE)),"",VLOOKUP(G23,Table!P$2:Z$362,11,FALSE))</f>
        <v/>
      </c>
      <c r="J23" s="1"/>
    </row>
    <row r="24" spans="2:10" ht="12.75" customHeight="1" x14ac:dyDescent="0.15">
      <c r="B24" s="9">
        <v>8</v>
      </c>
      <c r="C24" s="75"/>
      <c r="D24" s="55" t="str">
        <f t="shared" si="1"/>
        <v/>
      </c>
      <c r="E24" s="56" t="str">
        <f t="shared" si="0"/>
        <v/>
      </c>
      <c r="F24" s="52"/>
      <c r="G24" s="52"/>
      <c r="H24" s="54" t="str">
        <f>IF(ISNA(VLOOKUP(F24,Table!D$2:N$362,11,FALSE)),"",VLOOKUP(F24,Table!D$2:N$362,11,FALSE))</f>
        <v/>
      </c>
      <c r="I24" s="54" t="str">
        <f>IF(ISNA(VLOOKUP(G24,Table!P$2:Z$362,11,FALSE)),"",VLOOKUP(G24,Table!P$2:Z$362,11,FALSE))</f>
        <v/>
      </c>
      <c r="J24" s="1"/>
    </row>
    <row r="25" spans="2:10" ht="12.75" customHeight="1" x14ac:dyDescent="0.15">
      <c r="B25" s="9">
        <v>9</v>
      </c>
      <c r="C25" s="75"/>
      <c r="D25" s="55" t="str">
        <f t="shared" si="1"/>
        <v/>
      </c>
      <c r="E25" s="56" t="str">
        <f t="shared" si="0"/>
        <v/>
      </c>
      <c r="F25" s="52"/>
      <c r="G25" s="52"/>
      <c r="H25" s="54" t="str">
        <f>IF(ISNA(VLOOKUP(F25,Table!D$2:N$362,11,FALSE)),"",VLOOKUP(F25,Table!D$2:N$362,11,FALSE))</f>
        <v/>
      </c>
      <c r="I25" s="54" t="str">
        <f>IF(ISNA(VLOOKUP(G25,Table!P$2:Z$362,11,FALSE)),"",VLOOKUP(G25,Table!P$2:Z$362,11,FALSE))</f>
        <v/>
      </c>
      <c r="J25" s="1"/>
    </row>
    <row r="26" spans="2:10" ht="12.75" customHeight="1" x14ac:dyDescent="0.15">
      <c r="B26" s="9">
        <v>10</v>
      </c>
      <c r="C26" s="75"/>
      <c r="D26" s="55" t="str">
        <f t="shared" si="1"/>
        <v/>
      </c>
      <c r="E26" s="56" t="str">
        <f t="shared" si="0"/>
        <v/>
      </c>
      <c r="F26" s="52"/>
      <c r="G26" s="52"/>
      <c r="H26" s="54" t="str">
        <f>IF(ISNA(VLOOKUP(F26,Table!D$2:N$362,11,FALSE)),"",VLOOKUP(F26,Table!D$2:N$362,11,FALSE))</f>
        <v/>
      </c>
      <c r="I26" s="54" t="str">
        <f>IF(ISNA(VLOOKUP(G26,Table!P$2:Z$362,11,FALSE)),"",VLOOKUP(G26,Table!P$2:Z$362,11,FALSE))</f>
        <v/>
      </c>
      <c r="J26" s="1"/>
    </row>
    <row r="27" spans="2:10" ht="12.75" customHeight="1" x14ac:dyDescent="0.15">
      <c r="B27" s="9">
        <v>11</v>
      </c>
      <c r="C27" s="75"/>
      <c r="D27" s="55" t="str">
        <f t="shared" si="1"/>
        <v/>
      </c>
      <c r="E27" s="56" t="str">
        <f t="shared" si="0"/>
        <v/>
      </c>
      <c r="F27" s="52"/>
      <c r="G27" s="52"/>
      <c r="H27" s="54" t="str">
        <f>IF(ISNA(VLOOKUP(F27,Table!D$2:N$362,11,FALSE)),"",VLOOKUP(F27,Table!D$2:N$362,11,FALSE))</f>
        <v/>
      </c>
      <c r="I27" s="54" t="str">
        <f>IF(ISNA(VLOOKUP(G27,Table!P$2:Z$362,11,FALSE)),"",VLOOKUP(G27,Table!P$2:Z$362,11,FALSE))</f>
        <v/>
      </c>
      <c r="J27" s="1"/>
    </row>
    <row r="28" spans="2:10" ht="12.75" customHeight="1" x14ac:dyDescent="0.15">
      <c r="B28" s="9">
        <v>12</v>
      </c>
      <c r="C28" s="75"/>
      <c r="D28" s="55" t="str">
        <f t="shared" si="1"/>
        <v/>
      </c>
      <c r="E28" s="56" t="str">
        <f t="shared" si="0"/>
        <v/>
      </c>
      <c r="F28" s="52"/>
      <c r="G28" s="52"/>
      <c r="H28" s="54" t="str">
        <f>IF(ISNA(VLOOKUP(F28,Table!D$2:N$362,11,FALSE)),"",VLOOKUP(F28,Table!D$2:N$362,11,FALSE))</f>
        <v/>
      </c>
      <c r="I28" s="54" t="str">
        <f>IF(ISNA(VLOOKUP(G28,Table!P$2:Z$362,11,FALSE)),"",VLOOKUP(G28,Table!P$2:Z$362,11,FALSE))</f>
        <v/>
      </c>
      <c r="J28" s="1"/>
    </row>
    <row r="29" spans="2:10" ht="12.75" customHeight="1" x14ac:dyDescent="0.15">
      <c r="B29" s="9">
        <v>13</v>
      </c>
      <c r="C29" s="75"/>
      <c r="D29" s="55" t="str">
        <f t="shared" si="1"/>
        <v/>
      </c>
      <c r="E29" s="56" t="str">
        <f t="shared" si="0"/>
        <v/>
      </c>
      <c r="F29" s="52"/>
      <c r="G29" s="52"/>
      <c r="H29" s="54" t="str">
        <f>IF(ISNA(VLOOKUP(F29,Table!D$2:N$362,11,FALSE)),"",VLOOKUP(F29,Table!D$2:N$362,11,FALSE))</f>
        <v/>
      </c>
      <c r="I29" s="54" t="str">
        <f>IF(ISNA(VLOOKUP(G29,Table!P$2:Z$362,11,FALSE)),"",VLOOKUP(G29,Table!P$2:Z$362,11,FALSE))</f>
        <v/>
      </c>
      <c r="J29" s="1"/>
    </row>
    <row r="30" spans="2:10" ht="12.75" customHeight="1" x14ac:dyDescent="0.15">
      <c r="B30" s="9">
        <v>14</v>
      </c>
      <c r="C30" s="75"/>
      <c r="D30" s="55" t="str">
        <f t="shared" si="1"/>
        <v/>
      </c>
      <c r="E30" s="56" t="str">
        <f t="shared" si="0"/>
        <v/>
      </c>
      <c r="F30" s="52"/>
      <c r="G30" s="52"/>
      <c r="H30" s="54" t="str">
        <f>IF(ISNA(VLOOKUP(F30,Table!D$2:N$362,11,FALSE)),"",VLOOKUP(F30,Table!D$2:N$362,11,FALSE))</f>
        <v/>
      </c>
      <c r="I30" s="54" t="str">
        <f>IF(ISNA(VLOOKUP(G30,Table!P$2:Z$362,11,FALSE)),"",VLOOKUP(G30,Table!P$2:Z$362,11,FALSE))</f>
        <v/>
      </c>
      <c r="J30" s="1"/>
    </row>
    <row r="31" spans="2:10" ht="12.75" customHeight="1" x14ac:dyDescent="0.15">
      <c r="B31" s="9">
        <v>15</v>
      </c>
      <c r="C31" s="75"/>
      <c r="D31" s="55" t="str">
        <f t="shared" si="1"/>
        <v/>
      </c>
      <c r="E31" s="56" t="str">
        <f t="shared" si="0"/>
        <v/>
      </c>
      <c r="F31" s="52"/>
      <c r="G31" s="52"/>
      <c r="H31" s="54" t="str">
        <f>IF(ISNA(VLOOKUP(F31,Table!D$2:N$362,11,FALSE)),"",VLOOKUP(F31,Table!D$2:N$362,11,FALSE))</f>
        <v/>
      </c>
      <c r="I31" s="54" t="str">
        <f>IF(ISNA(VLOOKUP(G31,Table!P$2:Z$362,11,FALSE)),"",VLOOKUP(G31,Table!P$2:Z$362,11,FALSE))</f>
        <v/>
      </c>
      <c r="J31" s="1"/>
    </row>
    <row r="32" spans="2:10" ht="12.75" customHeight="1" x14ac:dyDescent="0.15">
      <c r="B32" s="9">
        <v>16</v>
      </c>
      <c r="C32" s="75"/>
      <c r="D32" s="55" t="str">
        <f t="shared" ref="D32:D58" si="2">IF(C32="","",C32-$D$10+1)</f>
        <v/>
      </c>
      <c r="E32" s="56" t="str">
        <f t="shared" si="0"/>
        <v/>
      </c>
      <c r="F32" s="52"/>
      <c r="G32" s="52"/>
      <c r="H32" s="54" t="str">
        <f>IF(ISNA(VLOOKUP(F32,Table!D$2:N$362,11,FALSE)),"",VLOOKUP(F32,Table!D$2:N$362,11,FALSE))</f>
        <v/>
      </c>
      <c r="I32" s="54" t="str">
        <f>IF(ISNA(VLOOKUP(G32,Table!P$2:Z$362,11,FALSE)),"",VLOOKUP(G32,Table!P$2:Z$362,11,FALSE))</f>
        <v/>
      </c>
      <c r="J32" s="1"/>
    </row>
    <row r="33" spans="2:10" ht="12.75" customHeight="1" x14ac:dyDescent="0.15">
      <c r="B33" s="9">
        <v>17</v>
      </c>
      <c r="C33" s="75"/>
      <c r="D33" s="55" t="str">
        <f t="shared" si="2"/>
        <v/>
      </c>
      <c r="E33" s="56" t="str">
        <f t="shared" si="0"/>
        <v/>
      </c>
      <c r="F33" s="52"/>
      <c r="G33" s="52"/>
      <c r="H33" s="54" t="str">
        <f>IF(ISNA(VLOOKUP(F33,Table!D$2:N$362,11,FALSE)),"",VLOOKUP(F33,Table!D$2:N$362,11,FALSE))</f>
        <v/>
      </c>
      <c r="I33" s="54" t="str">
        <f>IF(ISNA(VLOOKUP(G33,Table!P$2:Z$362,11,FALSE)),"",VLOOKUP(G33,Table!P$2:Z$362,11,FALSE))</f>
        <v/>
      </c>
      <c r="J33" s="1"/>
    </row>
    <row r="34" spans="2:10" ht="12.75" customHeight="1" x14ac:dyDescent="0.15">
      <c r="B34" s="9">
        <v>18</v>
      </c>
      <c r="C34" s="75"/>
      <c r="D34" s="55" t="str">
        <f t="shared" si="2"/>
        <v/>
      </c>
      <c r="E34" s="56" t="str">
        <f t="shared" si="0"/>
        <v/>
      </c>
      <c r="F34" s="52"/>
      <c r="G34" s="52"/>
      <c r="H34" s="54" t="str">
        <f>IF(ISNA(VLOOKUP(F34,Table!D$2:N$362,11,FALSE)),"",VLOOKUP(F34,Table!D$2:N$362,11,FALSE))</f>
        <v/>
      </c>
      <c r="I34" s="54" t="str">
        <f>IF(ISNA(VLOOKUP(G34,Table!P$2:Z$362,11,FALSE)),"",VLOOKUP(G34,Table!P$2:Z$362,11,FALSE))</f>
        <v/>
      </c>
      <c r="J34" s="1"/>
    </row>
    <row r="35" spans="2:10" ht="12.75" customHeight="1" x14ac:dyDescent="0.15">
      <c r="B35" s="9">
        <v>19</v>
      </c>
      <c r="C35" s="75"/>
      <c r="D35" s="55" t="str">
        <f t="shared" si="2"/>
        <v/>
      </c>
      <c r="E35" s="56" t="str">
        <f t="shared" si="0"/>
        <v/>
      </c>
      <c r="F35" s="52"/>
      <c r="G35" s="52"/>
      <c r="H35" s="54" t="str">
        <f>IF(ISNA(VLOOKUP(F35,Table!D$2:N$362,11,FALSE)),"",VLOOKUP(F35,Table!D$2:N$362,11,FALSE))</f>
        <v/>
      </c>
      <c r="I35" s="54" t="str">
        <f>IF(ISNA(VLOOKUP(G35,Table!P$2:Z$362,11,FALSE)),"",VLOOKUP(G35,Table!P$2:Z$362,11,FALSE))</f>
        <v/>
      </c>
      <c r="J35" s="1"/>
    </row>
    <row r="36" spans="2:10" ht="12.75" customHeight="1" x14ac:dyDescent="0.15">
      <c r="B36" s="9">
        <v>20</v>
      </c>
      <c r="C36" s="75"/>
      <c r="D36" s="55" t="str">
        <f t="shared" si="2"/>
        <v/>
      </c>
      <c r="E36" s="56" t="str">
        <f t="shared" si="0"/>
        <v/>
      </c>
      <c r="F36" s="52"/>
      <c r="G36" s="52"/>
      <c r="H36" s="54" t="str">
        <f>IF(ISNA(VLOOKUP(F36,Table!D$2:N$362,11,FALSE)),"",VLOOKUP(F36,Table!D$2:N$362,11,FALSE))</f>
        <v/>
      </c>
      <c r="I36" s="54" t="str">
        <f>IF(ISNA(VLOOKUP(G36,Table!P$2:Z$362,11,FALSE)),"",VLOOKUP(G36,Table!P$2:Z$362,11,FALSE))</f>
        <v/>
      </c>
      <c r="J36" s="1"/>
    </row>
    <row r="37" spans="2:10" ht="12.75" customHeight="1" x14ac:dyDescent="0.15">
      <c r="B37" s="9">
        <v>21</v>
      </c>
      <c r="C37" s="75"/>
      <c r="D37" s="55" t="str">
        <f t="shared" si="2"/>
        <v/>
      </c>
      <c r="E37" s="56" t="str">
        <f t="shared" si="0"/>
        <v/>
      </c>
      <c r="F37" s="52"/>
      <c r="G37" s="52"/>
      <c r="H37" s="54" t="str">
        <f>IF(ISNA(VLOOKUP(F37,Table!D$2:N$362,11,FALSE)),"",VLOOKUP(F37,Table!D$2:N$362,11,FALSE))</f>
        <v/>
      </c>
      <c r="I37" s="54" t="str">
        <f>IF(ISNA(VLOOKUP(G37,Table!P$2:Z$362,11,FALSE)),"",VLOOKUP(G37,Table!P$2:Z$362,11,FALSE))</f>
        <v/>
      </c>
      <c r="J37" s="1"/>
    </row>
    <row r="38" spans="2:10" ht="12.75" customHeight="1" x14ac:dyDescent="0.15">
      <c r="B38" s="9">
        <v>22</v>
      </c>
      <c r="C38" s="75"/>
      <c r="D38" s="55" t="str">
        <f t="shared" si="2"/>
        <v/>
      </c>
      <c r="E38" s="56" t="str">
        <f t="shared" si="0"/>
        <v/>
      </c>
      <c r="F38" s="52"/>
      <c r="G38" s="52"/>
      <c r="H38" s="54" t="str">
        <f>IF(ISNA(VLOOKUP(F38,Table!D$2:N$362,11,FALSE)),"",VLOOKUP(F38,Table!D$2:N$362,11,FALSE))</f>
        <v/>
      </c>
      <c r="I38" s="54" t="str">
        <f>IF(ISNA(VLOOKUP(G38,Table!P$2:Z$362,11,FALSE)),"",VLOOKUP(G38,Table!P$2:Z$362,11,FALSE))</f>
        <v/>
      </c>
      <c r="J38" s="1"/>
    </row>
    <row r="39" spans="2:10" ht="12.75" customHeight="1" x14ac:dyDescent="0.15">
      <c r="B39" s="9">
        <v>23</v>
      </c>
      <c r="C39" s="75"/>
      <c r="D39" s="55" t="str">
        <f t="shared" si="2"/>
        <v/>
      </c>
      <c r="E39" s="56" t="str">
        <f t="shared" si="0"/>
        <v/>
      </c>
      <c r="F39" s="52"/>
      <c r="G39" s="52"/>
      <c r="H39" s="54" t="str">
        <f>IF(ISNA(VLOOKUP(F39,Table!D$2:N$362,11,FALSE)),"",VLOOKUP(F39,Table!D$2:N$362,11,FALSE))</f>
        <v/>
      </c>
      <c r="I39" s="54" t="str">
        <f>IF(ISNA(VLOOKUP(G39,Table!P$2:Z$362,11,FALSE)),"",VLOOKUP(G39,Table!P$2:Z$362,11,FALSE))</f>
        <v/>
      </c>
      <c r="J39" s="1"/>
    </row>
    <row r="40" spans="2:10" ht="12.75" customHeight="1" x14ac:dyDescent="0.15">
      <c r="B40" s="9">
        <v>24</v>
      </c>
      <c r="C40" s="75"/>
      <c r="D40" s="55" t="str">
        <f t="shared" si="2"/>
        <v/>
      </c>
      <c r="E40" s="56" t="str">
        <f t="shared" si="0"/>
        <v/>
      </c>
      <c r="F40" s="52"/>
      <c r="G40" s="52"/>
      <c r="H40" s="54" t="str">
        <f>IF(ISNA(VLOOKUP(F40,Table!D$2:N$362,11,FALSE)),"",VLOOKUP(F40,Table!D$2:N$362,11,FALSE))</f>
        <v/>
      </c>
      <c r="I40" s="54" t="str">
        <f>IF(ISNA(VLOOKUP(G40,Table!P$2:Z$362,11,FALSE)),"",VLOOKUP(G40,Table!P$2:Z$362,11,FALSE))</f>
        <v/>
      </c>
      <c r="J40" s="1"/>
    </row>
    <row r="41" spans="2:10" ht="12.75" customHeight="1" x14ac:dyDescent="0.15">
      <c r="B41" s="9">
        <v>25</v>
      </c>
      <c r="C41" s="75"/>
      <c r="D41" s="55" t="str">
        <f t="shared" si="2"/>
        <v/>
      </c>
      <c r="E41" s="56" t="str">
        <f t="shared" si="0"/>
        <v/>
      </c>
      <c r="F41" s="52"/>
      <c r="G41" s="52"/>
      <c r="H41" s="54" t="str">
        <f>IF(ISNA(VLOOKUP(F41,Table!D$2:N$362,11,FALSE)),"",VLOOKUP(F41,Table!D$2:N$362,11,FALSE))</f>
        <v/>
      </c>
      <c r="I41" s="54" t="str">
        <f>IF(ISNA(VLOOKUP(G41,Table!P$2:Z$362,11,FALSE)),"",VLOOKUP(G41,Table!P$2:Z$362,11,FALSE))</f>
        <v/>
      </c>
      <c r="J41" s="1"/>
    </row>
    <row r="42" spans="2:10" ht="12.75" customHeight="1" x14ac:dyDescent="0.15">
      <c r="B42" s="9">
        <v>26</v>
      </c>
      <c r="C42" s="75"/>
      <c r="D42" s="55" t="str">
        <f t="shared" si="2"/>
        <v/>
      </c>
      <c r="E42" s="56" t="str">
        <f t="shared" si="0"/>
        <v/>
      </c>
      <c r="F42" s="52"/>
      <c r="G42" s="52"/>
      <c r="H42" s="54" t="str">
        <f>IF(ISNA(VLOOKUP(F42,Table!D$2:N$362,11,FALSE)),"",VLOOKUP(F42,Table!D$2:N$362,11,FALSE))</f>
        <v/>
      </c>
      <c r="I42" s="54" t="str">
        <f>IF(ISNA(VLOOKUP(G42,Table!P$2:Z$362,11,FALSE)),"",VLOOKUP(G42,Table!P$2:Z$362,11,FALSE))</f>
        <v/>
      </c>
      <c r="J42" s="1"/>
    </row>
    <row r="43" spans="2:10" ht="12.75" customHeight="1" x14ac:dyDescent="0.15">
      <c r="B43" s="9">
        <v>27</v>
      </c>
      <c r="C43" s="75"/>
      <c r="D43" s="55" t="str">
        <f t="shared" si="2"/>
        <v/>
      </c>
      <c r="E43" s="56" t="str">
        <f t="shared" si="0"/>
        <v/>
      </c>
      <c r="F43" s="52"/>
      <c r="G43" s="52"/>
      <c r="H43" s="54" t="str">
        <f>IF(ISNA(VLOOKUP(F43,Table!D$2:N$362,11,FALSE)),"",VLOOKUP(F43,Table!D$2:N$362,11,FALSE))</f>
        <v/>
      </c>
      <c r="I43" s="54" t="str">
        <f>IF(ISNA(VLOOKUP(G43,Table!P$2:Z$362,11,FALSE)),"",VLOOKUP(G43,Table!P$2:Z$362,11,FALSE))</f>
        <v/>
      </c>
      <c r="J43" s="1"/>
    </row>
    <row r="44" spans="2:10" ht="12.75" customHeight="1" x14ac:dyDescent="0.15">
      <c r="B44" s="9">
        <v>28</v>
      </c>
      <c r="C44" s="75"/>
      <c r="D44" s="55" t="str">
        <f t="shared" si="2"/>
        <v/>
      </c>
      <c r="E44" s="56" t="str">
        <f t="shared" si="0"/>
        <v/>
      </c>
      <c r="F44" s="52"/>
      <c r="G44" s="52"/>
      <c r="H44" s="54" t="str">
        <f>IF(ISNA(VLOOKUP(F44,Table!D$2:N$362,11,FALSE)),"",VLOOKUP(F44,Table!D$2:N$362,11,FALSE))</f>
        <v/>
      </c>
      <c r="I44" s="54" t="str">
        <f>IF(ISNA(VLOOKUP(G44,Table!P$2:Z$362,11,FALSE)),"",VLOOKUP(G44,Table!P$2:Z$362,11,FALSE))</f>
        <v/>
      </c>
      <c r="J44" s="1"/>
    </row>
    <row r="45" spans="2:10" ht="12.75" customHeight="1" x14ac:dyDescent="0.15">
      <c r="B45" s="9">
        <v>29</v>
      </c>
      <c r="C45" s="75"/>
      <c r="D45" s="55" t="str">
        <f t="shared" si="2"/>
        <v/>
      </c>
      <c r="E45" s="56" t="str">
        <f t="shared" si="0"/>
        <v/>
      </c>
      <c r="F45" s="52"/>
      <c r="G45" s="52"/>
      <c r="H45" s="54" t="str">
        <f>IF(ISNA(VLOOKUP(F45,Table!D$2:N$362,11,FALSE)),"",VLOOKUP(F45,Table!D$2:N$362,11,FALSE))</f>
        <v/>
      </c>
      <c r="I45" s="54" t="str">
        <f>IF(ISNA(VLOOKUP(G45,Table!P$2:Z$362,11,FALSE)),"",VLOOKUP(G45,Table!P$2:Z$362,11,FALSE))</f>
        <v/>
      </c>
      <c r="J45" s="1"/>
    </row>
    <row r="46" spans="2:10" ht="12.75" customHeight="1" x14ac:dyDescent="0.15">
      <c r="B46" s="9">
        <v>30</v>
      </c>
      <c r="C46" s="75"/>
      <c r="D46" s="55" t="str">
        <f t="shared" si="2"/>
        <v/>
      </c>
      <c r="E46" s="56" t="str">
        <f t="shared" si="0"/>
        <v/>
      </c>
      <c r="F46" s="52"/>
      <c r="G46" s="52"/>
      <c r="H46" s="54" t="str">
        <f>IF(ISNA(VLOOKUP(F46,Table!D$2:N$362,11,FALSE)),"",VLOOKUP(F46,Table!D$2:N$362,11,FALSE))</f>
        <v/>
      </c>
      <c r="I46" s="54" t="str">
        <f>IF(ISNA(VLOOKUP(G46,Table!P$2:Z$362,11,FALSE)),"",VLOOKUP(G46,Table!P$2:Z$362,11,FALSE))</f>
        <v/>
      </c>
      <c r="J46" s="1"/>
    </row>
    <row r="47" spans="2:10" ht="12.75" customHeight="1" x14ac:dyDescent="0.15">
      <c r="B47" s="9">
        <v>31</v>
      </c>
      <c r="C47" s="75"/>
      <c r="D47" s="55" t="str">
        <f t="shared" si="2"/>
        <v/>
      </c>
      <c r="E47" s="56" t="str">
        <f t="shared" si="0"/>
        <v/>
      </c>
      <c r="F47" s="52"/>
      <c r="G47" s="52"/>
      <c r="H47" s="54" t="str">
        <f>IF(ISNA(VLOOKUP(F47,Table!D$2:N$362,11,FALSE)),"",VLOOKUP(F47,Table!D$2:N$362,11,FALSE))</f>
        <v/>
      </c>
      <c r="I47" s="54" t="str">
        <f>IF(ISNA(VLOOKUP(G47,Table!P$2:Z$362,11,FALSE)),"",VLOOKUP(G47,Table!P$2:Z$362,11,FALSE))</f>
        <v/>
      </c>
      <c r="J47" s="1"/>
    </row>
    <row r="48" spans="2:10" ht="12.75" customHeight="1" x14ac:dyDescent="0.15">
      <c r="B48" s="9">
        <v>32</v>
      </c>
      <c r="C48" s="75"/>
      <c r="D48" s="55" t="str">
        <f t="shared" si="2"/>
        <v/>
      </c>
      <c r="E48" s="56" t="str">
        <f t="shared" si="0"/>
        <v/>
      </c>
      <c r="F48" s="52"/>
      <c r="G48" s="52"/>
      <c r="H48" s="54" t="str">
        <f>IF(ISNA(VLOOKUP(F48,Table!D$2:N$362,11,FALSE)),"",VLOOKUP(F48,Table!D$2:N$362,11,FALSE))</f>
        <v/>
      </c>
      <c r="I48" s="54" t="str">
        <f>IF(ISNA(VLOOKUP(G48,Table!P$2:Z$362,11,FALSE)),"",VLOOKUP(G48,Table!P$2:Z$362,11,FALSE))</f>
        <v/>
      </c>
      <c r="J48" s="1"/>
    </row>
    <row r="49" spans="2:10" ht="12.75" customHeight="1" x14ac:dyDescent="0.15">
      <c r="B49" s="9">
        <v>33</v>
      </c>
      <c r="C49" s="75"/>
      <c r="D49" s="55" t="str">
        <f t="shared" si="2"/>
        <v/>
      </c>
      <c r="E49" s="56" t="str">
        <f t="shared" si="0"/>
        <v/>
      </c>
      <c r="F49" s="52"/>
      <c r="G49" s="52"/>
      <c r="H49" s="54" t="str">
        <f>IF(ISNA(VLOOKUP(F49,Table!D$2:N$362,11,FALSE)),"",VLOOKUP(F49,Table!D$2:N$362,11,FALSE))</f>
        <v/>
      </c>
      <c r="I49" s="54" t="str">
        <f>IF(ISNA(VLOOKUP(G49,Table!P$2:Z$362,11,FALSE)),"",VLOOKUP(G49,Table!P$2:Z$362,11,FALSE))</f>
        <v/>
      </c>
      <c r="J49" s="1"/>
    </row>
    <row r="50" spans="2:10" ht="12.75" customHeight="1" x14ac:dyDescent="0.15">
      <c r="B50" s="9">
        <v>34</v>
      </c>
      <c r="C50" s="75"/>
      <c r="D50" s="55" t="str">
        <f t="shared" si="2"/>
        <v/>
      </c>
      <c r="E50" s="56" t="str">
        <f t="shared" si="0"/>
        <v/>
      </c>
      <c r="F50" s="52"/>
      <c r="G50" s="52"/>
      <c r="H50" s="54" t="str">
        <f>IF(ISNA(VLOOKUP(F50,Table!D$2:N$362,11,FALSE)),"",VLOOKUP(F50,Table!D$2:N$362,11,FALSE))</f>
        <v/>
      </c>
      <c r="I50" s="54" t="str">
        <f>IF(ISNA(VLOOKUP(G50,Table!P$2:Z$362,11,FALSE)),"",VLOOKUP(G50,Table!P$2:Z$362,11,FALSE))</f>
        <v/>
      </c>
      <c r="J50" s="1"/>
    </row>
    <row r="51" spans="2:10" ht="12.75" customHeight="1" x14ac:dyDescent="0.15">
      <c r="B51" s="9">
        <v>35</v>
      </c>
      <c r="C51" s="75"/>
      <c r="D51" s="55" t="str">
        <f t="shared" si="2"/>
        <v/>
      </c>
      <c r="E51" s="56" t="str">
        <f t="shared" si="0"/>
        <v/>
      </c>
      <c r="F51" s="52"/>
      <c r="G51" s="52"/>
      <c r="H51" s="54" t="str">
        <f>IF(ISNA(VLOOKUP(F51,Table!D$2:N$362,11,FALSE)),"",VLOOKUP(F51,Table!D$2:N$362,11,FALSE))</f>
        <v/>
      </c>
      <c r="I51" s="54" t="str">
        <f>IF(ISNA(VLOOKUP(G51,Table!P$2:Z$362,11,FALSE)),"",VLOOKUP(G51,Table!P$2:Z$362,11,FALSE))</f>
        <v/>
      </c>
      <c r="J51" s="1"/>
    </row>
    <row r="52" spans="2:10" ht="12.75" customHeight="1" x14ac:dyDescent="0.15">
      <c r="B52" s="9">
        <v>36</v>
      </c>
      <c r="C52" s="75"/>
      <c r="D52" s="55" t="str">
        <f t="shared" si="2"/>
        <v/>
      </c>
      <c r="E52" s="56" t="str">
        <f t="shared" si="0"/>
        <v/>
      </c>
      <c r="F52" s="52"/>
      <c r="G52" s="52"/>
      <c r="H52" s="54" t="str">
        <f>IF(ISNA(VLOOKUP(F52,Table!D$2:N$362,11,FALSE)),"",VLOOKUP(F52,Table!D$2:N$362,11,FALSE))</f>
        <v/>
      </c>
      <c r="I52" s="54" t="str">
        <f>IF(ISNA(VLOOKUP(G52,Table!P$2:Z$362,11,FALSE)),"",VLOOKUP(G52,Table!P$2:Z$362,11,FALSE))</f>
        <v/>
      </c>
      <c r="J52" s="1"/>
    </row>
    <row r="53" spans="2:10" ht="12.75" customHeight="1" x14ac:dyDescent="0.15">
      <c r="B53" s="9">
        <v>37</v>
      </c>
      <c r="C53" s="75"/>
      <c r="D53" s="55" t="str">
        <f t="shared" si="2"/>
        <v/>
      </c>
      <c r="E53" s="56" t="str">
        <f t="shared" si="0"/>
        <v/>
      </c>
      <c r="F53" s="52"/>
      <c r="G53" s="52"/>
      <c r="H53" s="54" t="str">
        <f>IF(ISNA(VLOOKUP(F53,Table!D$2:N$362,11,FALSE)),"",VLOOKUP(F53,Table!D$2:N$362,11,FALSE))</f>
        <v/>
      </c>
      <c r="I53" s="54" t="str">
        <f>IF(ISNA(VLOOKUP(G53,Table!P$2:Z$362,11,FALSE)),"",VLOOKUP(G53,Table!P$2:Z$362,11,FALSE))</f>
        <v/>
      </c>
      <c r="J53" s="1"/>
    </row>
    <row r="54" spans="2:10" ht="12.75" customHeight="1" x14ac:dyDescent="0.15">
      <c r="B54" s="9">
        <v>38</v>
      </c>
      <c r="C54" s="76"/>
      <c r="D54" s="57" t="str">
        <f t="shared" si="2"/>
        <v/>
      </c>
      <c r="E54" s="58" t="str">
        <f t="shared" si="0"/>
        <v/>
      </c>
      <c r="F54" s="53"/>
      <c r="G54" s="53"/>
      <c r="H54" s="54" t="str">
        <f>IF(ISNA(VLOOKUP(F54,Table!D$2:N$362,11,FALSE)),"",VLOOKUP(F54,Table!D$2:N$362,11,FALSE))</f>
        <v/>
      </c>
      <c r="I54" s="54" t="str">
        <f>IF(ISNA(VLOOKUP(G54,Table!P$2:Z$362,11,FALSE)),"",VLOOKUP(G54,Table!P$2:Z$362,11,FALSE))</f>
        <v/>
      </c>
      <c r="J54" s="1"/>
    </row>
    <row r="55" spans="2:10" ht="12.75" customHeight="1" x14ac:dyDescent="0.15">
      <c r="B55" s="9">
        <v>39</v>
      </c>
      <c r="C55" s="76"/>
      <c r="D55" s="57" t="str">
        <f t="shared" si="2"/>
        <v/>
      </c>
      <c r="E55" s="58" t="str">
        <f t="shared" si="0"/>
        <v/>
      </c>
      <c r="F55" s="53"/>
      <c r="G55" s="53"/>
      <c r="H55" s="54" t="str">
        <f>IF(ISNA(VLOOKUP(F55,Table!D$2:N$362,11,FALSE)),"",VLOOKUP(F55,Table!D$2:N$362,11,FALSE))</f>
        <v/>
      </c>
      <c r="I55" s="54" t="str">
        <f>IF(ISNA(VLOOKUP(G55,Table!P$2:Z$362,11,FALSE)),"",VLOOKUP(G55,Table!P$2:Z$362,11,FALSE))</f>
        <v/>
      </c>
      <c r="J55" s="1"/>
    </row>
    <row r="56" spans="2:10" ht="12.75" customHeight="1" x14ac:dyDescent="0.15">
      <c r="B56" s="9">
        <v>40</v>
      </c>
      <c r="C56" s="76"/>
      <c r="D56" s="57" t="str">
        <f t="shared" si="2"/>
        <v/>
      </c>
      <c r="E56" s="58" t="str">
        <f t="shared" si="0"/>
        <v/>
      </c>
      <c r="F56" s="53"/>
      <c r="G56" s="53"/>
      <c r="H56" s="54" t="str">
        <f>IF(ISNA(VLOOKUP(F56,Table!D$2:N$362,11,FALSE)),"",VLOOKUP(F56,Table!D$2:N$362,11,FALSE))</f>
        <v/>
      </c>
      <c r="I56" s="54" t="str">
        <f>IF(ISNA(VLOOKUP(G56,Table!P$2:Z$362,11,FALSE)),"",VLOOKUP(G56,Table!P$2:Z$362,11,FALSE))</f>
        <v/>
      </c>
      <c r="J56" s="1"/>
    </row>
    <row r="57" spans="2:10" ht="12.75" customHeight="1" x14ac:dyDescent="0.15">
      <c r="B57" s="9">
        <v>41</v>
      </c>
      <c r="C57" s="76"/>
      <c r="D57" s="57" t="str">
        <f t="shared" si="2"/>
        <v/>
      </c>
      <c r="E57" s="58" t="str">
        <f t="shared" si="0"/>
        <v/>
      </c>
      <c r="F57" s="53"/>
      <c r="G57" s="53"/>
      <c r="H57" s="54" t="str">
        <f>IF(ISNA(VLOOKUP(F57,Table!D$2:N$362,11,FALSE)),"",VLOOKUP(F57,Table!D$2:N$362,11,FALSE))</f>
        <v/>
      </c>
      <c r="I57" s="54" t="str">
        <f>IF(ISNA(VLOOKUP(G57,Table!P$2:Z$362,11,FALSE)),"",VLOOKUP(G57,Table!P$2:Z$362,11,FALSE))</f>
        <v/>
      </c>
      <c r="J57" s="1"/>
    </row>
    <row r="58" spans="2:10" ht="12.75" customHeight="1" x14ac:dyDescent="0.15">
      <c r="B58" s="9">
        <v>42</v>
      </c>
      <c r="C58" s="76"/>
      <c r="D58" s="57" t="str">
        <f t="shared" si="2"/>
        <v/>
      </c>
      <c r="E58" s="58" t="str">
        <f t="shared" si="0"/>
        <v/>
      </c>
      <c r="F58" s="53"/>
      <c r="G58" s="53"/>
      <c r="H58" s="54" t="str">
        <f>IF(ISNA(VLOOKUP(F58,Table!D$2:N$362,11,FALSE)),"",VLOOKUP(F58,Table!D$2:N$362,11,FALSE))</f>
        <v/>
      </c>
      <c r="I58" s="54" t="str">
        <f>IF(ISNA(VLOOKUP(G58,Table!P$2:Z$362,11,FALSE)),"",VLOOKUP(G58,Table!P$2:Z$362,11,FALSE))</f>
        <v/>
      </c>
      <c r="J58" s="1"/>
    </row>
    <row r="59" spans="2:10" ht="12.75" customHeight="1" x14ac:dyDescent="0.15">
      <c r="B59" s="9">
        <v>43</v>
      </c>
      <c r="C59" s="76"/>
      <c r="D59" s="57" t="str">
        <f t="shared" ref="D59:D90" si="3">IF(C59="","",C59-$D$10+1)</f>
        <v/>
      </c>
      <c r="E59" s="58" t="str">
        <f t="shared" si="0"/>
        <v/>
      </c>
      <c r="F59" s="53"/>
      <c r="G59" s="53"/>
      <c r="H59" s="54" t="str">
        <f>IF(ISNA(VLOOKUP(F59,Table!D$2:N$362,11,FALSE)),"",VLOOKUP(F59,Table!D$2:N$362,11,FALSE))</f>
        <v/>
      </c>
      <c r="I59" s="54" t="str">
        <f>IF(ISNA(VLOOKUP(G59,Table!P$2:Z$362,11,FALSE)),"",VLOOKUP(G59,Table!P$2:Z$362,11,FALSE))</f>
        <v/>
      </c>
      <c r="J59" s="1"/>
    </row>
    <row r="60" spans="2:10" ht="12.75" customHeight="1" x14ac:dyDescent="0.15">
      <c r="B60" s="9">
        <v>44</v>
      </c>
      <c r="C60" s="76"/>
      <c r="D60" s="57" t="str">
        <f t="shared" si="3"/>
        <v/>
      </c>
      <c r="E60" s="58" t="str">
        <f t="shared" si="0"/>
        <v/>
      </c>
      <c r="F60" s="53"/>
      <c r="G60" s="53"/>
      <c r="H60" s="54" t="str">
        <f>IF(ISNA(VLOOKUP(F60,Table!D$2:N$362,11,FALSE)),"",VLOOKUP(F60,Table!D$2:N$362,11,FALSE))</f>
        <v/>
      </c>
      <c r="I60" s="54" t="str">
        <f>IF(ISNA(VLOOKUP(G60,Table!P$2:Z$362,11,FALSE)),"",VLOOKUP(G60,Table!P$2:Z$362,11,FALSE))</f>
        <v/>
      </c>
      <c r="J60" s="1"/>
    </row>
    <row r="61" spans="2:10" ht="12.75" customHeight="1" x14ac:dyDescent="0.15">
      <c r="B61" s="9">
        <v>45</v>
      </c>
      <c r="C61" s="76"/>
      <c r="D61" s="57" t="str">
        <f t="shared" si="3"/>
        <v/>
      </c>
      <c r="E61" s="58" t="str">
        <f t="shared" si="0"/>
        <v/>
      </c>
      <c r="F61" s="53"/>
      <c r="G61" s="53"/>
      <c r="H61" s="54" t="str">
        <f>IF(ISNA(VLOOKUP(F61,Table!D$2:N$362,11,FALSE)),"",VLOOKUP(F61,Table!D$2:N$362,11,FALSE))</f>
        <v/>
      </c>
      <c r="I61" s="54" t="str">
        <f>IF(ISNA(VLOOKUP(G61,Table!P$2:Z$362,11,FALSE)),"",VLOOKUP(G61,Table!P$2:Z$362,11,FALSE))</f>
        <v/>
      </c>
      <c r="J61" s="1"/>
    </row>
    <row r="62" spans="2:10" ht="12.75" customHeight="1" x14ac:dyDescent="0.15">
      <c r="B62" s="9">
        <v>46</v>
      </c>
      <c r="C62" s="76"/>
      <c r="D62" s="57" t="str">
        <f t="shared" si="3"/>
        <v/>
      </c>
      <c r="E62" s="58" t="str">
        <f t="shared" si="0"/>
        <v/>
      </c>
      <c r="F62" s="53"/>
      <c r="G62" s="53"/>
      <c r="H62" s="54" t="str">
        <f>IF(ISNA(VLOOKUP(F62,Table!D$2:N$362,11,FALSE)),"",VLOOKUP(F62,Table!D$2:N$362,11,FALSE))</f>
        <v/>
      </c>
      <c r="I62" s="54" t="str">
        <f>IF(ISNA(VLOOKUP(G62,Table!P$2:Z$362,11,FALSE)),"",VLOOKUP(G62,Table!P$2:Z$362,11,FALSE))</f>
        <v/>
      </c>
      <c r="J62" s="1"/>
    </row>
    <row r="63" spans="2:10" ht="12.75" customHeight="1" x14ac:dyDescent="0.15">
      <c r="B63" s="9">
        <v>47</v>
      </c>
      <c r="C63" s="76"/>
      <c r="D63" s="57" t="str">
        <f t="shared" si="3"/>
        <v/>
      </c>
      <c r="E63" s="58" t="str">
        <f t="shared" si="0"/>
        <v/>
      </c>
      <c r="F63" s="53"/>
      <c r="G63" s="53"/>
      <c r="H63" s="54" t="str">
        <f>IF(ISNA(VLOOKUP(F63,Table!D$2:N$362,11,FALSE)),"",VLOOKUP(F63,Table!D$2:N$362,11,FALSE))</f>
        <v/>
      </c>
      <c r="I63" s="54" t="str">
        <f>IF(ISNA(VLOOKUP(G63,Table!P$2:Z$362,11,FALSE)),"",VLOOKUP(G63,Table!P$2:Z$362,11,FALSE))</f>
        <v/>
      </c>
      <c r="J63" s="1"/>
    </row>
    <row r="64" spans="2:10" ht="12.75" customHeight="1" x14ac:dyDescent="0.15">
      <c r="B64" s="9">
        <v>48</v>
      </c>
      <c r="C64" s="76"/>
      <c r="D64" s="57" t="str">
        <f t="shared" si="3"/>
        <v/>
      </c>
      <c r="E64" s="58" t="str">
        <f t="shared" si="0"/>
        <v/>
      </c>
      <c r="F64" s="53"/>
      <c r="G64" s="53"/>
      <c r="H64" s="54" t="str">
        <f>IF(ISNA(VLOOKUP(F64,Table!D$2:N$362,11,FALSE)),"",VLOOKUP(F64,Table!D$2:N$362,11,FALSE))</f>
        <v/>
      </c>
      <c r="I64" s="54" t="str">
        <f>IF(ISNA(VLOOKUP(G64,Table!P$2:Z$362,11,FALSE)),"",VLOOKUP(G64,Table!P$2:Z$362,11,FALSE))</f>
        <v/>
      </c>
      <c r="J64" s="1"/>
    </row>
    <row r="65" spans="2:10" ht="12.75" customHeight="1" x14ac:dyDescent="0.15">
      <c r="B65" s="9">
        <v>49</v>
      </c>
      <c r="C65" s="76"/>
      <c r="D65" s="57" t="str">
        <f t="shared" si="3"/>
        <v/>
      </c>
      <c r="E65" s="58" t="str">
        <f t="shared" si="0"/>
        <v/>
      </c>
      <c r="F65" s="53"/>
      <c r="G65" s="53"/>
      <c r="H65" s="54" t="str">
        <f>IF(ISNA(VLOOKUP(F65,Table!D$2:N$362,11,FALSE)),"",VLOOKUP(F65,Table!D$2:N$362,11,FALSE))</f>
        <v/>
      </c>
      <c r="I65" s="54" t="str">
        <f>IF(ISNA(VLOOKUP(G65,Table!P$2:Z$362,11,FALSE)),"",VLOOKUP(G65,Table!P$2:Z$362,11,FALSE))</f>
        <v/>
      </c>
      <c r="J65" s="1"/>
    </row>
    <row r="66" spans="2:10" ht="12.75" customHeight="1" x14ac:dyDescent="0.15">
      <c r="B66" s="9">
        <v>50</v>
      </c>
      <c r="C66" s="76"/>
      <c r="D66" s="57" t="str">
        <f t="shared" si="3"/>
        <v/>
      </c>
      <c r="E66" s="58" t="str">
        <f t="shared" si="0"/>
        <v/>
      </c>
      <c r="F66" s="53"/>
      <c r="G66" s="53"/>
      <c r="H66" s="54" t="str">
        <f>IF(ISNA(VLOOKUP(F66,Table!D$2:N$362,11,FALSE)),"",VLOOKUP(F66,Table!D$2:N$362,11,FALSE))</f>
        <v/>
      </c>
      <c r="I66" s="54" t="str">
        <f>IF(ISNA(VLOOKUP(G66,Table!P$2:Z$362,11,FALSE)),"",VLOOKUP(G66,Table!P$2:Z$362,11,FALSE))</f>
        <v/>
      </c>
      <c r="J66" s="1"/>
    </row>
    <row r="67" spans="2:10" ht="12.75" customHeight="1" x14ac:dyDescent="0.15">
      <c r="B67" s="9">
        <v>51</v>
      </c>
      <c r="C67" s="76"/>
      <c r="D67" s="57" t="str">
        <f t="shared" si="3"/>
        <v/>
      </c>
      <c r="E67" s="58" t="str">
        <f t="shared" si="0"/>
        <v/>
      </c>
      <c r="F67" s="53"/>
      <c r="G67" s="53"/>
      <c r="H67" s="54" t="str">
        <f>IF(ISNA(VLOOKUP(F67,Table!D$2:N$362,11,FALSE)),"",VLOOKUP(F67,Table!D$2:N$362,11,FALSE))</f>
        <v/>
      </c>
      <c r="I67" s="54" t="str">
        <f>IF(ISNA(VLOOKUP(G67,Table!P$2:Z$362,11,FALSE)),"",VLOOKUP(G67,Table!P$2:Z$362,11,FALSE))</f>
        <v/>
      </c>
      <c r="J67" s="1"/>
    </row>
    <row r="68" spans="2:10" ht="12.75" customHeight="1" x14ac:dyDescent="0.15">
      <c r="B68" s="9">
        <v>52</v>
      </c>
      <c r="C68" s="76"/>
      <c r="D68" s="57" t="str">
        <f t="shared" si="3"/>
        <v/>
      </c>
      <c r="E68" s="58" t="str">
        <f t="shared" si="0"/>
        <v/>
      </c>
      <c r="F68" s="53"/>
      <c r="G68" s="53"/>
      <c r="H68" s="54" t="str">
        <f>IF(ISNA(VLOOKUP(F68,Table!D$2:N$362,11,FALSE)),"",VLOOKUP(F68,Table!D$2:N$362,11,FALSE))</f>
        <v/>
      </c>
      <c r="I68" s="54" t="str">
        <f>IF(ISNA(VLOOKUP(G68,Table!P$2:Z$362,11,FALSE)),"",VLOOKUP(G68,Table!P$2:Z$362,11,FALSE))</f>
        <v/>
      </c>
      <c r="J68" s="1"/>
    </row>
    <row r="69" spans="2:10" ht="12.75" customHeight="1" x14ac:dyDescent="0.15">
      <c r="B69" s="9">
        <v>53</v>
      </c>
      <c r="C69" s="76"/>
      <c r="D69" s="57" t="str">
        <f t="shared" si="3"/>
        <v/>
      </c>
      <c r="E69" s="58" t="str">
        <f t="shared" si="0"/>
        <v/>
      </c>
      <c r="F69" s="53"/>
      <c r="G69" s="53"/>
      <c r="H69" s="54" t="str">
        <f>IF(ISNA(VLOOKUP(F69,Table!D$2:N$362,11,FALSE)),"",VLOOKUP(F69,Table!D$2:N$362,11,FALSE))</f>
        <v/>
      </c>
      <c r="I69" s="54" t="str">
        <f>IF(ISNA(VLOOKUP(G69,Table!P$2:Z$362,11,FALSE)),"",VLOOKUP(G69,Table!P$2:Z$362,11,FALSE))</f>
        <v/>
      </c>
      <c r="J69" s="1"/>
    </row>
    <row r="70" spans="2:10" ht="12.75" customHeight="1" x14ac:dyDescent="0.15">
      <c r="B70" s="9">
        <v>54</v>
      </c>
      <c r="C70" s="76"/>
      <c r="D70" s="57" t="str">
        <f t="shared" si="3"/>
        <v/>
      </c>
      <c r="E70" s="58" t="str">
        <f t="shared" si="0"/>
        <v/>
      </c>
      <c r="F70" s="53"/>
      <c r="G70" s="53"/>
      <c r="H70" s="54" t="str">
        <f>IF(ISNA(VLOOKUP(F70,Table!D$2:N$362,11,FALSE)),"",VLOOKUP(F70,Table!D$2:N$362,11,FALSE))</f>
        <v/>
      </c>
      <c r="I70" s="54" t="str">
        <f>IF(ISNA(VLOOKUP(G70,Table!P$2:Z$362,11,FALSE)),"",VLOOKUP(G70,Table!P$2:Z$362,11,FALSE))</f>
        <v/>
      </c>
      <c r="J70" s="1"/>
    </row>
    <row r="71" spans="2:10" ht="12.75" customHeight="1" x14ac:dyDescent="0.15">
      <c r="B71" s="9">
        <v>55</v>
      </c>
      <c r="C71" s="76"/>
      <c r="D71" s="57" t="str">
        <f t="shared" si="3"/>
        <v/>
      </c>
      <c r="E71" s="58" t="str">
        <f t="shared" si="0"/>
        <v/>
      </c>
      <c r="F71" s="53"/>
      <c r="G71" s="53"/>
      <c r="H71" s="54" t="str">
        <f>IF(ISNA(VLOOKUP(F71,Table!D$2:N$362,11,FALSE)),"",VLOOKUP(F71,Table!D$2:N$362,11,FALSE))</f>
        <v/>
      </c>
      <c r="I71" s="54" t="str">
        <f>IF(ISNA(VLOOKUP(G71,Table!P$2:Z$362,11,FALSE)),"",VLOOKUP(G71,Table!P$2:Z$362,11,FALSE))</f>
        <v/>
      </c>
      <c r="J71" s="1"/>
    </row>
    <row r="72" spans="2:10" ht="12.75" customHeight="1" x14ac:dyDescent="0.15">
      <c r="B72" s="9">
        <v>56</v>
      </c>
      <c r="C72" s="76"/>
      <c r="D72" s="57" t="str">
        <f t="shared" si="3"/>
        <v/>
      </c>
      <c r="E72" s="58" t="str">
        <f t="shared" si="0"/>
        <v/>
      </c>
      <c r="F72" s="53"/>
      <c r="G72" s="53"/>
      <c r="H72" s="54" t="str">
        <f>IF(ISNA(VLOOKUP(F72,Table!D$2:N$362,11,FALSE)),"",VLOOKUP(F72,Table!D$2:N$362,11,FALSE))</f>
        <v/>
      </c>
      <c r="I72" s="54" t="str">
        <f>IF(ISNA(VLOOKUP(G72,Table!P$2:Z$362,11,FALSE)),"",VLOOKUP(G72,Table!P$2:Z$362,11,FALSE))</f>
        <v/>
      </c>
      <c r="J72" s="1"/>
    </row>
    <row r="73" spans="2:10" ht="12.75" customHeight="1" x14ac:dyDescent="0.15">
      <c r="B73" s="9">
        <v>57</v>
      </c>
      <c r="C73" s="76"/>
      <c r="D73" s="57" t="str">
        <f t="shared" si="3"/>
        <v/>
      </c>
      <c r="E73" s="58" t="str">
        <f t="shared" si="0"/>
        <v/>
      </c>
      <c r="F73" s="53"/>
      <c r="G73" s="53"/>
      <c r="H73" s="54" t="str">
        <f>IF(ISNA(VLOOKUP(F73,Table!D$2:N$362,11,FALSE)),"",VLOOKUP(F73,Table!D$2:N$362,11,FALSE))</f>
        <v/>
      </c>
      <c r="I73" s="54" t="str">
        <f>IF(ISNA(VLOOKUP(G73,Table!P$2:Z$362,11,FALSE)),"",VLOOKUP(G73,Table!P$2:Z$362,11,FALSE))</f>
        <v/>
      </c>
      <c r="J73" s="1"/>
    </row>
    <row r="74" spans="2:10" ht="12.75" customHeight="1" x14ac:dyDescent="0.15">
      <c r="B74" s="9">
        <v>58</v>
      </c>
      <c r="C74" s="76"/>
      <c r="D74" s="57" t="str">
        <f t="shared" si="3"/>
        <v/>
      </c>
      <c r="E74" s="58" t="str">
        <f t="shared" si="0"/>
        <v/>
      </c>
      <c r="F74" s="53"/>
      <c r="G74" s="53"/>
      <c r="H74" s="54" t="str">
        <f>IF(ISNA(VLOOKUP(F74,Table!D$2:N$362,11,FALSE)),"",VLOOKUP(F74,Table!D$2:N$362,11,FALSE))</f>
        <v/>
      </c>
      <c r="I74" s="54" t="str">
        <f>IF(ISNA(VLOOKUP(G74,Table!P$2:Z$362,11,FALSE)),"",VLOOKUP(G74,Table!P$2:Z$362,11,FALSE))</f>
        <v/>
      </c>
      <c r="J74" s="1"/>
    </row>
    <row r="75" spans="2:10" ht="12.75" customHeight="1" x14ac:dyDescent="0.15">
      <c r="B75" s="9">
        <v>59</v>
      </c>
      <c r="C75" s="76"/>
      <c r="D75" s="57" t="str">
        <f t="shared" si="3"/>
        <v/>
      </c>
      <c r="E75" s="58" t="str">
        <f t="shared" si="0"/>
        <v/>
      </c>
      <c r="F75" s="53"/>
      <c r="G75" s="53"/>
      <c r="H75" s="54" t="str">
        <f>IF(ISNA(VLOOKUP(F75,Table!D$2:N$362,11,FALSE)),"",VLOOKUP(F75,Table!D$2:N$362,11,FALSE))</f>
        <v/>
      </c>
      <c r="I75" s="54" t="str">
        <f>IF(ISNA(VLOOKUP(G75,Table!P$2:Z$362,11,FALSE)),"",VLOOKUP(G75,Table!P$2:Z$362,11,FALSE))</f>
        <v/>
      </c>
      <c r="J75" s="1"/>
    </row>
    <row r="76" spans="2:10" ht="12.75" customHeight="1" x14ac:dyDescent="0.15">
      <c r="B76" s="9">
        <v>60</v>
      </c>
      <c r="C76" s="76"/>
      <c r="D76" s="57" t="str">
        <f t="shared" si="3"/>
        <v/>
      </c>
      <c r="E76" s="58" t="str">
        <f t="shared" si="0"/>
        <v/>
      </c>
      <c r="F76" s="53"/>
      <c r="G76" s="53"/>
      <c r="H76" s="54" t="str">
        <f>IF(ISNA(VLOOKUP(F76,Table!D$2:N$362,11,FALSE)),"",VLOOKUP(F76,Table!D$2:N$362,11,FALSE))</f>
        <v/>
      </c>
      <c r="I76" s="54" t="str">
        <f>IF(ISNA(VLOOKUP(G76,Table!P$2:Z$362,11,FALSE)),"",VLOOKUP(G76,Table!P$2:Z$362,11,FALSE))</f>
        <v/>
      </c>
      <c r="J76" s="1"/>
    </row>
    <row r="77" spans="2:10" ht="12.75" customHeight="1" x14ac:dyDescent="0.15">
      <c r="B77" s="9">
        <v>61</v>
      </c>
      <c r="C77" s="76"/>
      <c r="D77" s="57" t="str">
        <f t="shared" si="3"/>
        <v/>
      </c>
      <c r="E77" s="58" t="str">
        <f t="shared" si="0"/>
        <v/>
      </c>
      <c r="F77" s="53"/>
      <c r="G77" s="53"/>
      <c r="H77" s="54" t="str">
        <f>IF(ISNA(VLOOKUP(F77,Table!D$2:N$362,11,FALSE)),"",VLOOKUP(F77,Table!D$2:N$362,11,FALSE))</f>
        <v/>
      </c>
      <c r="I77" s="54" t="str">
        <f>IF(ISNA(VLOOKUP(G77,Table!P$2:Z$362,11,FALSE)),"",VLOOKUP(G77,Table!P$2:Z$362,11,FALSE))</f>
        <v/>
      </c>
      <c r="J77" s="1"/>
    </row>
    <row r="78" spans="2:10" ht="12.75" customHeight="1" x14ac:dyDescent="0.15">
      <c r="B78" s="9">
        <v>62</v>
      </c>
      <c r="C78" s="76"/>
      <c r="D78" s="57" t="str">
        <f t="shared" si="3"/>
        <v/>
      </c>
      <c r="E78" s="58" t="str">
        <f t="shared" si="0"/>
        <v/>
      </c>
      <c r="F78" s="53"/>
      <c r="G78" s="53"/>
      <c r="H78" s="54" t="str">
        <f>IF(ISNA(VLOOKUP(F78,Table!D$2:N$362,11,FALSE)),"",VLOOKUP(F78,Table!D$2:N$362,11,FALSE))</f>
        <v/>
      </c>
      <c r="I78" s="54" t="str">
        <f>IF(ISNA(VLOOKUP(G78,Table!P$2:Z$362,11,FALSE)),"",VLOOKUP(G78,Table!P$2:Z$362,11,FALSE))</f>
        <v/>
      </c>
      <c r="J78" s="1"/>
    </row>
    <row r="79" spans="2:10" ht="12.75" customHeight="1" x14ac:dyDescent="0.15">
      <c r="B79" s="9">
        <v>63</v>
      </c>
      <c r="C79" s="76"/>
      <c r="D79" s="57" t="str">
        <f t="shared" si="3"/>
        <v/>
      </c>
      <c r="E79" s="58" t="str">
        <f t="shared" si="0"/>
        <v/>
      </c>
      <c r="F79" s="53"/>
      <c r="G79" s="53"/>
      <c r="H79" s="54" t="str">
        <f>IF(ISNA(VLOOKUP(F79,Table!D$2:N$362,11,FALSE)),"",VLOOKUP(F79,Table!D$2:N$362,11,FALSE))</f>
        <v/>
      </c>
      <c r="I79" s="54" t="str">
        <f>IF(ISNA(VLOOKUP(G79,Table!P$2:Z$362,11,FALSE)),"",VLOOKUP(G79,Table!P$2:Z$362,11,FALSE))</f>
        <v/>
      </c>
      <c r="J79" s="1"/>
    </row>
    <row r="80" spans="2:10" ht="12.75" customHeight="1" x14ac:dyDescent="0.15">
      <c r="B80" s="9">
        <v>64</v>
      </c>
      <c r="C80" s="76"/>
      <c r="D80" s="57" t="str">
        <f t="shared" si="3"/>
        <v/>
      </c>
      <c r="E80" s="58" t="str">
        <f t="shared" si="0"/>
        <v/>
      </c>
      <c r="F80" s="53"/>
      <c r="G80" s="53"/>
      <c r="H80" s="54" t="str">
        <f>IF(ISNA(VLOOKUP(F80,Table!D$2:N$362,11,FALSE)),"",VLOOKUP(F80,Table!D$2:N$362,11,FALSE))</f>
        <v/>
      </c>
      <c r="I80" s="54" t="str">
        <f>IF(ISNA(VLOOKUP(G80,Table!P$2:Z$362,11,FALSE)),"",VLOOKUP(G80,Table!P$2:Z$362,11,FALSE))</f>
        <v/>
      </c>
      <c r="J80" s="1"/>
    </row>
    <row r="81" spans="2:10" ht="12.75" customHeight="1" x14ac:dyDescent="0.15">
      <c r="B81" s="9">
        <v>65</v>
      </c>
      <c r="C81" s="76"/>
      <c r="D81" s="57" t="str">
        <f t="shared" si="3"/>
        <v/>
      </c>
      <c r="E81" s="58" t="str">
        <f t="shared" si="0"/>
        <v/>
      </c>
      <c r="F81" s="53"/>
      <c r="G81" s="53"/>
      <c r="H81" s="54" t="str">
        <f>IF(ISNA(VLOOKUP(F81,Table!D$2:N$362,11,FALSE)),"",VLOOKUP(F81,Table!D$2:N$362,11,FALSE))</f>
        <v/>
      </c>
      <c r="I81" s="54" t="str">
        <f>IF(ISNA(VLOOKUP(G81,Table!P$2:Z$362,11,FALSE)),"",VLOOKUP(G81,Table!P$2:Z$362,11,FALSE))</f>
        <v/>
      </c>
      <c r="J81" s="1"/>
    </row>
    <row r="82" spans="2:10" ht="12.75" customHeight="1" x14ac:dyDescent="0.15">
      <c r="B82" s="9">
        <v>66</v>
      </c>
      <c r="C82" s="76"/>
      <c r="D82" s="57" t="str">
        <f t="shared" si="3"/>
        <v/>
      </c>
      <c r="E82" s="58" t="str">
        <f t="shared" si="0"/>
        <v/>
      </c>
      <c r="F82" s="53"/>
      <c r="G82" s="53"/>
      <c r="H82" s="54" t="str">
        <f>IF(ISNA(VLOOKUP(F82,Table!D$2:N$362,11,FALSE)),"",VLOOKUP(F82,Table!D$2:N$362,11,FALSE))</f>
        <v/>
      </c>
      <c r="I82" s="54" t="str">
        <f>IF(ISNA(VLOOKUP(G82,Table!P$2:Z$362,11,FALSE)),"",VLOOKUP(G82,Table!P$2:Z$362,11,FALSE))</f>
        <v/>
      </c>
      <c r="J82" s="1"/>
    </row>
    <row r="83" spans="2:10" ht="12.75" customHeight="1" x14ac:dyDescent="0.15">
      <c r="B83" s="9">
        <v>67</v>
      </c>
      <c r="C83" s="76"/>
      <c r="D83" s="57" t="str">
        <f t="shared" si="3"/>
        <v/>
      </c>
      <c r="E83" s="58" t="str">
        <f t="shared" si="0"/>
        <v/>
      </c>
      <c r="F83" s="53"/>
      <c r="G83" s="53"/>
      <c r="H83" s="54" t="str">
        <f>IF(ISNA(VLOOKUP(F83,Table!D$2:N$362,11,FALSE)),"",VLOOKUP(F83,Table!D$2:N$362,11,FALSE))</f>
        <v/>
      </c>
      <c r="I83" s="54" t="str">
        <f>IF(ISNA(VLOOKUP(G83,Table!P$2:Z$362,11,FALSE)),"",VLOOKUP(G83,Table!P$2:Z$362,11,FALSE))</f>
        <v/>
      </c>
      <c r="J83" s="1"/>
    </row>
    <row r="84" spans="2:10" ht="12.75" customHeight="1" x14ac:dyDescent="0.15">
      <c r="B84" s="9">
        <v>68</v>
      </c>
      <c r="C84" s="76"/>
      <c r="D84" s="57" t="str">
        <f t="shared" si="3"/>
        <v/>
      </c>
      <c r="E84" s="58" t="str">
        <f t="shared" si="0"/>
        <v/>
      </c>
      <c r="F84" s="53"/>
      <c r="G84" s="53"/>
      <c r="H84" s="54" t="str">
        <f>IF(ISNA(VLOOKUP(F84,Table!D$2:N$362,11,FALSE)),"",VLOOKUP(F84,Table!D$2:N$362,11,FALSE))</f>
        <v/>
      </c>
      <c r="I84" s="54" t="str">
        <f>IF(ISNA(VLOOKUP(G84,Table!P$2:Z$362,11,FALSE)),"",VLOOKUP(G84,Table!P$2:Z$362,11,FALSE))</f>
        <v/>
      </c>
      <c r="J84" s="1"/>
    </row>
    <row r="85" spans="2:10" ht="12.75" customHeight="1" x14ac:dyDescent="0.15">
      <c r="B85" s="9">
        <v>69</v>
      </c>
      <c r="C85" s="76"/>
      <c r="D85" s="57" t="str">
        <f t="shared" si="3"/>
        <v/>
      </c>
      <c r="E85" s="58" t="str">
        <f t="shared" si="0"/>
        <v/>
      </c>
      <c r="F85" s="53"/>
      <c r="G85" s="53"/>
      <c r="H85" s="54" t="str">
        <f>IF(ISNA(VLOOKUP(F85,Table!D$2:N$362,11,FALSE)),"",VLOOKUP(F85,Table!D$2:N$362,11,FALSE))</f>
        <v/>
      </c>
      <c r="I85" s="54" t="str">
        <f>IF(ISNA(VLOOKUP(G85,Table!P$2:Z$362,11,FALSE)),"",VLOOKUP(G85,Table!P$2:Z$362,11,FALSE))</f>
        <v/>
      </c>
      <c r="J85" s="1"/>
    </row>
    <row r="86" spans="2:10" ht="12.75" customHeight="1" x14ac:dyDescent="0.15">
      <c r="B86" s="9">
        <v>70</v>
      </c>
      <c r="C86" s="76"/>
      <c r="D86" s="57" t="str">
        <f t="shared" si="3"/>
        <v/>
      </c>
      <c r="E86" s="58" t="str">
        <f t="shared" si="0"/>
        <v/>
      </c>
      <c r="F86" s="53"/>
      <c r="G86" s="53"/>
      <c r="H86" s="54" t="str">
        <f>IF(ISNA(VLOOKUP(F86,Table!D$2:N$362,11,FALSE)),"",VLOOKUP(F86,Table!D$2:N$362,11,FALSE))</f>
        <v/>
      </c>
      <c r="I86" s="54" t="str">
        <f>IF(ISNA(VLOOKUP(G86,Table!P$2:Z$362,11,FALSE)),"",VLOOKUP(G86,Table!P$2:Z$362,11,FALSE))</f>
        <v/>
      </c>
      <c r="J86" s="1"/>
    </row>
    <row r="87" spans="2:10" ht="12.75" customHeight="1" x14ac:dyDescent="0.15">
      <c r="B87" s="9">
        <v>71</v>
      </c>
      <c r="C87" s="76"/>
      <c r="D87" s="57" t="str">
        <f t="shared" si="3"/>
        <v/>
      </c>
      <c r="E87" s="58" t="str">
        <f t="shared" si="0"/>
        <v/>
      </c>
      <c r="F87" s="53"/>
      <c r="G87" s="53"/>
      <c r="H87" s="54" t="str">
        <f>IF(ISNA(VLOOKUP(F87,Table!D$2:N$362,11,FALSE)),"",VLOOKUP(F87,Table!D$2:N$362,11,FALSE))</f>
        <v/>
      </c>
      <c r="I87" s="54" t="str">
        <f>IF(ISNA(VLOOKUP(G87,Table!P$2:Z$362,11,FALSE)),"",VLOOKUP(G87,Table!P$2:Z$362,11,FALSE))</f>
        <v/>
      </c>
      <c r="J87" s="1"/>
    </row>
    <row r="88" spans="2:10" ht="12.75" customHeight="1" x14ac:dyDescent="0.15">
      <c r="B88" s="9">
        <v>72</v>
      </c>
      <c r="C88" s="76"/>
      <c r="D88" s="57" t="str">
        <f t="shared" si="3"/>
        <v/>
      </c>
      <c r="E88" s="58" t="str">
        <f t="shared" si="0"/>
        <v/>
      </c>
      <c r="F88" s="53"/>
      <c r="G88" s="53"/>
      <c r="H88" s="54" t="str">
        <f>IF(ISNA(VLOOKUP(F88,Table!D$2:N$362,11,FALSE)),"",VLOOKUP(F88,Table!D$2:N$362,11,FALSE))</f>
        <v/>
      </c>
      <c r="I88" s="54" t="str">
        <f>IF(ISNA(VLOOKUP(G88,Table!P$2:Z$362,11,FALSE)),"",VLOOKUP(G88,Table!P$2:Z$362,11,FALSE))</f>
        <v/>
      </c>
      <c r="J88" s="1"/>
    </row>
    <row r="89" spans="2:10" ht="12.75" customHeight="1" x14ac:dyDescent="0.15">
      <c r="B89" s="9">
        <v>73</v>
      </c>
      <c r="C89" s="76"/>
      <c r="D89" s="57" t="str">
        <f t="shared" si="3"/>
        <v/>
      </c>
      <c r="E89" s="58" t="str">
        <f t="shared" si="0"/>
        <v/>
      </c>
      <c r="F89" s="53"/>
      <c r="G89" s="53"/>
      <c r="H89" s="54" t="str">
        <f>IF(ISNA(VLOOKUP(F89,Table!D$2:N$362,11,FALSE)),"",VLOOKUP(F89,Table!D$2:N$362,11,FALSE))</f>
        <v/>
      </c>
      <c r="I89" s="54" t="str">
        <f>IF(ISNA(VLOOKUP(G89,Table!P$2:Z$362,11,FALSE)),"",VLOOKUP(G89,Table!P$2:Z$362,11,FALSE))</f>
        <v/>
      </c>
      <c r="J89" s="1"/>
    </row>
    <row r="90" spans="2:10" ht="12.75" customHeight="1" x14ac:dyDescent="0.15">
      <c r="B90" s="9">
        <v>74</v>
      </c>
      <c r="C90" s="76"/>
      <c r="D90" s="57" t="str">
        <f t="shared" si="3"/>
        <v/>
      </c>
      <c r="E90" s="58" t="str">
        <f t="shared" si="0"/>
        <v/>
      </c>
      <c r="F90" s="53"/>
      <c r="G90" s="53"/>
      <c r="H90" s="54" t="str">
        <f>IF(ISNA(VLOOKUP(F90,Table!D$2:N$362,11,FALSE)),"",VLOOKUP(F90,Table!D$2:N$362,11,FALSE))</f>
        <v/>
      </c>
      <c r="I90" s="54" t="str">
        <f>IF(ISNA(VLOOKUP(G90,Table!P$2:Z$362,11,FALSE)),"",VLOOKUP(G90,Table!P$2:Z$362,11,FALSE))</f>
        <v/>
      </c>
      <c r="J90" s="1"/>
    </row>
    <row r="91" spans="2:10" ht="12.75" customHeight="1" x14ac:dyDescent="0.15">
      <c r="B91" s="9">
        <v>75</v>
      </c>
      <c r="C91" s="76"/>
      <c r="D91" s="57" t="str">
        <f t="shared" ref="D91:D116" si="4">IF(C91="","",C91-$D$10+1)</f>
        <v/>
      </c>
      <c r="E91" s="58" t="str">
        <f t="shared" si="0"/>
        <v/>
      </c>
      <c r="F91" s="53"/>
      <c r="G91" s="53"/>
      <c r="H91" s="54" t="str">
        <f>IF(ISNA(VLOOKUP(F91,Table!D$2:N$362,11,FALSE)),"",VLOOKUP(F91,Table!D$2:N$362,11,FALSE))</f>
        <v/>
      </c>
      <c r="I91" s="54" t="str">
        <f>IF(ISNA(VLOOKUP(G91,Table!P$2:Z$362,11,FALSE)),"",VLOOKUP(G91,Table!P$2:Z$362,11,FALSE))</f>
        <v/>
      </c>
      <c r="J91" s="1"/>
    </row>
    <row r="92" spans="2:10" ht="12.75" customHeight="1" x14ac:dyDescent="0.15">
      <c r="B92" s="9">
        <v>76</v>
      </c>
      <c r="C92" s="76"/>
      <c r="D92" s="57" t="str">
        <f t="shared" si="4"/>
        <v/>
      </c>
      <c r="E92" s="58" t="str">
        <f t="shared" si="0"/>
        <v/>
      </c>
      <c r="F92" s="53"/>
      <c r="G92" s="53"/>
      <c r="H92" s="54" t="str">
        <f>IF(ISNA(VLOOKUP(F92,Table!D$2:N$362,11,FALSE)),"",VLOOKUP(F92,Table!D$2:N$362,11,FALSE))</f>
        <v/>
      </c>
      <c r="I92" s="54" t="str">
        <f>IF(ISNA(VLOOKUP(G92,Table!P$2:Z$362,11,FALSE)),"",VLOOKUP(G92,Table!P$2:Z$362,11,FALSE))</f>
        <v/>
      </c>
      <c r="J92" s="1"/>
    </row>
    <row r="93" spans="2:10" ht="12.75" customHeight="1" x14ac:dyDescent="0.15">
      <c r="B93" s="9">
        <v>77</v>
      </c>
      <c r="C93" s="76"/>
      <c r="D93" s="57" t="str">
        <f t="shared" si="4"/>
        <v/>
      </c>
      <c r="E93" s="58" t="str">
        <f t="shared" si="0"/>
        <v/>
      </c>
      <c r="F93" s="53"/>
      <c r="G93" s="53"/>
      <c r="H93" s="54" t="str">
        <f>IF(ISNA(VLOOKUP(F93,Table!D$2:N$362,11,FALSE)),"",VLOOKUP(F93,Table!D$2:N$362,11,FALSE))</f>
        <v/>
      </c>
      <c r="I93" s="54" t="str">
        <f>IF(ISNA(VLOOKUP(G93,Table!P$2:Z$362,11,FALSE)),"",VLOOKUP(G93,Table!P$2:Z$362,11,FALSE))</f>
        <v/>
      </c>
      <c r="J93" s="1"/>
    </row>
    <row r="94" spans="2:10" ht="12.75" customHeight="1" x14ac:dyDescent="0.15">
      <c r="B94" s="9">
        <v>78</v>
      </c>
      <c r="C94" s="76"/>
      <c r="D94" s="57" t="str">
        <f t="shared" si="4"/>
        <v/>
      </c>
      <c r="E94" s="58" t="str">
        <f t="shared" si="0"/>
        <v/>
      </c>
      <c r="F94" s="53"/>
      <c r="G94" s="53"/>
      <c r="H94" s="54" t="str">
        <f>IF(ISNA(VLOOKUP(F94,Table!D$2:N$362,11,FALSE)),"",VLOOKUP(F94,Table!D$2:N$362,11,FALSE))</f>
        <v/>
      </c>
      <c r="I94" s="54" t="str">
        <f>IF(ISNA(VLOOKUP(G94,Table!P$2:Z$362,11,FALSE)),"",VLOOKUP(G94,Table!P$2:Z$362,11,FALSE))</f>
        <v/>
      </c>
      <c r="J94" s="1"/>
    </row>
    <row r="95" spans="2:10" ht="12.75" customHeight="1" x14ac:dyDescent="0.15">
      <c r="B95" s="9">
        <v>79</v>
      </c>
      <c r="C95" s="76"/>
      <c r="D95" s="57" t="str">
        <f t="shared" si="4"/>
        <v/>
      </c>
      <c r="E95" s="58" t="str">
        <f t="shared" si="0"/>
        <v/>
      </c>
      <c r="F95" s="53"/>
      <c r="G95" s="53"/>
      <c r="H95" s="54" t="str">
        <f>IF(ISNA(VLOOKUP(F95,Table!D$2:N$362,11,FALSE)),"",VLOOKUP(F95,Table!D$2:N$362,11,FALSE))</f>
        <v/>
      </c>
      <c r="I95" s="54" t="str">
        <f>IF(ISNA(VLOOKUP(G95,Table!P$2:Z$362,11,FALSE)),"",VLOOKUP(G95,Table!P$2:Z$362,11,FALSE))</f>
        <v/>
      </c>
      <c r="J95" s="1"/>
    </row>
    <row r="96" spans="2:10" ht="12.75" customHeight="1" x14ac:dyDescent="0.15">
      <c r="B96" s="9">
        <v>80</v>
      </c>
      <c r="C96" s="76"/>
      <c r="D96" s="57" t="str">
        <f t="shared" si="4"/>
        <v/>
      </c>
      <c r="E96" s="58" t="str">
        <f t="shared" si="0"/>
        <v/>
      </c>
      <c r="F96" s="53"/>
      <c r="G96" s="53"/>
      <c r="H96" s="54" t="str">
        <f>IF(ISNA(VLOOKUP(F96,Table!D$2:N$362,11,FALSE)),"",VLOOKUP(F96,Table!D$2:N$362,11,FALSE))</f>
        <v/>
      </c>
      <c r="I96" s="54" t="str">
        <f>IF(ISNA(VLOOKUP(G96,Table!P$2:Z$362,11,FALSE)),"",VLOOKUP(G96,Table!P$2:Z$362,11,FALSE))</f>
        <v/>
      </c>
      <c r="J96" s="1"/>
    </row>
    <row r="97" spans="2:10" ht="12.75" customHeight="1" x14ac:dyDescent="0.15">
      <c r="B97" s="9">
        <v>81</v>
      </c>
      <c r="C97" s="76"/>
      <c r="D97" s="57" t="str">
        <f t="shared" si="4"/>
        <v/>
      </c>
      <c r="E97" s="58" t="str">
        <f t="shared" si="0"/>
        <v/>
      </c>
      <c r="F97" s="53"/>
      <c r="G97" s="53"/>
      <c r="H97" s="54" t="str">
        <f>IF(ISNA(VLOOKUP(F97,Table!D$2:N$362,11,FALSE)),"",VLOOKUP(F97,Table!D$2:N$362,11,FALSE))</f>
        <v/>
      </c>
      <c r="I97" s="54" t="str">
        <f>IF(ISNA(VLOOKUP(G97,Table!P$2:Z$362,11,FALSE)),"",VLOOKUP(G97,Table!P$2:Z$362,11,FALSE))</f>
        <v/>
      </c>
      <c r="J97" s="1"/>
    </row>
    <row r="98" spans="2:10" ht="12.75" customHeight="1" x14ac:dyDescent="0.15">
      <c r="B98" s="9">
        <v>82</v>
      </c>
      <c r="C98" s="76"/>
      <c r="D98" s="57" t="str">
        <f t="shared" si="4"/>
        <v/>
      </c>
      <c r="E98" s="58" t="str">
        <f t="shared" si="0"/>
        <v/>
      </c>
      <c r="F98" s="53"/>
      <c r="G98" s="53"/>
      <c r="H98" s="54" t="str">
        <f>IF(ISNA(VLOOKUP(F98,Table!D$2:N$362,11,FALSE)),"",VLOOKUP(F98,Table!D$2:N$362,11,FALSE))</f>
        <v/>
      </c>
      <c r="I98" s="54" t="str">
        <f>IF(ISNA(VLOOKUP(G98,Table!P$2:Z$362,11,FALSE)),"",VLOOKUP(G98,Table!P$2:Z$362,11,FALSE))</f>
        <v/>
      </c>
      <c r="J98" s="1"/>
    </row>
    <row r="99" spans="2:10" ht="12.75" customHeight="1" x14ac:dyDescent="0.15">
      <c r="B99" s="9">
        <v>83</v>
      </c>
      <c r="C99" s="76"/>
      <c r="D99" s="57" t="str">
        <f t="shared" si="4"/>
        <v/>
      </c>
      <c r="E99" s="58" t="str">
        <f t="shared" si="0"/>
        <v/>
      </c>
      <c r="F99" s="53"/>
      <c r="G99" s="53"/>
      <c r="H99" s="54" t="str">
        <f>IF(ISNA(VLOOKUP(F99,Table!D$2:N$362,11,FALSE)),"",VLOOKUP(F99,Table!D$2:N$362,11,FALSE))</f>
        <v/>
      </c>
      <c r="I99" s="54" t="str">
        <f>IF(ISNA(VLOOKUP(G99,Table!P$2:Z$362,11,FALSE)),"",VLOOKUP(G99,Table!P$2:Z$362,11,FALSE))</f>
        <v/>
      </c>
      <c r="J99" s="1"/>
    </row>
    <row r="100" spans="2:10" ht="12.75" customHeight="1" x14ac:dyDescent="0.15">
      <c r="B100" s="9">
        <v>84</v>
      </c>
      <c r="C100" s="76"/>
      <c r="D100" s="57" t="str">
        <f t="shared" si="4"/>
        <v/>
      </c>
      <c r="E100" s="58" t="str">
        <f t="shared" si="0"/>
        <v/>
      </c>
      <c r="F100" s="53"/>
      <c r="G100" s="53"/>
      <c r="H100" s="54" t="str">
        <f>IF(ISNA(VLOOKUP(F100,Table!D$2:N$362,11,FALSE)),"",VLOOKUP(F100,Table!D$2:N$362,11,FALSE))</f>
        <v/>
      </c>
      <c r="I100" s="54" t="str">
        <f>IF(ISNA(VLOOKUP(G100,Table!P$2:Z$362,11,FALSE)),"",VLOOKUP(G100,Table!P$2:Z$362,11,FALSE))</f>
        <v/>
      </c>
      <c r="J100" s="1"/>
    </row>
    <row r="101" spans="2:10" ht="12.75" customHeight="1" x14ac:dyDescent="0.15">
      <c r="B101" s="9">
        <v>85</v>
      </c>
      <c r="C101" s="76"/>
      <c r="D101" s="57" t="str">
        <f t="shared" si="4"/>
        <v/>
      </c>
      <c r="E101" s="58" t="str">
        <f t="shared" si="0"/>
        <v/>
      </c>
      <c r="F101" s="53"/>
      <c r="G101" s="53"/>
      <c r="H101" s="54" t="str">
        <f>IF(ISNA(VLOOKUP(F101,Table!D$2:N$362,11,FALSE)),"",VLOOKUP(F101,Table!D$2:N$362,11,FALSE))</f>
        <v/>
      </c>
      <c r="I101" s="54" t="str">
        <f>IF(ISNA(VLOOKUP(G101,Table!P$2:Z$362,11,FALSE)),"",VLOOKUP(G101,Table!P$2:Z$362,11,FALSE))</f>
        <v/>
      </c>
      <c r="J101" s="1"/>
    </row>
    <row r="102" spans="2:10" ht="12.75" customHeight="1" x14ac:dyDescent="0.15">
      <c r="B102" s="9">
        <v>86</v>
      </c>
      <c r="C102" s="76"/>
      <c r="D102" s="57" t="str">
        <f t="shared" si="4"/>
        <v/>
      </c>
      <c r="E102" s="58" t="str">
        <f t="shared" si="0"/>
        <v/>
      </c>
      <c r="F102" s="53"/>
      <c r="G102" s="53"/>
      <c r="H102" s="54" t="str">
        <f>IF(ISNA(VLOOKUP(F102,Table!D$2:N$362,11,FALSE)),"",VLOOKUP(F102,Table!D$2:N$362,11,FALSE))</f>
        <v/>
      </c>
      <c r="I102" s="54" t="str">
        <f>IF(ISNA(VLOOKUP(G102,Table!P$2:Z$362,11,FALSE)),"",VLOOKUP(G102,Table!P$2:Z$362,11,FALSE))</f>
        <v/>
      </c>
      <c r="J102" s="1"/>
    </row>
    <row r="103" spans="2:10" ht="12.75" customHeight="1" x14ac:dyDescent="0.15">
      <c r="B103" s="9">
        <v>87</v>
      </c>
      <c r="C103" s="76"/>
      <c r="D103" s="57" t="str">
        <f t="shared" si="4"/>
        <v/>
      </c>
      <c r="E103" s="58" t="str">
        <f t="shared" si="0"/>
        <v/>
      </c>
      <c r="F103" s="53"/>
      <c r="G103" s="53"/>
      <c r="H103" s="54" t="str">
        <f>IF(ISNA(VLOOKUP(F103,Table!D$2:N$362,11,FALSE)),"",VLOOKUP(F103,Table!D$2:N$362,11,FALSE))</f>
        <v/>
      </c>
      <c r="I103" s="54" t="str">
        <f>IF(ISNA(VLOOKUP(G103,Table!P$2:Z$362,11,FALSE)),"",VLOOKUP(G103,Table!P$2:Z$362,11,FALSE))</f>
        <v/>
      </c>
      <c r="J103" s="1"/>
    </row>
    <row r="104" spans="2:10" ht="12.75" customHeight="1" x14ac:dyDescent="0.15">
      <c r="B104" s="9">
        <v>88</v>
      </c>
      <c r="C104" s="76"/>
      <c r="D104" s="57" t="str">
        <f t="shared" si="4"/>
        <v/>
      </c>
      <c r="E104" s="58" t="str">
        <f t="shared" si="0"/>
        <v/>
      </c>
      <c r="F104" s="53"/>
      <c r="G104" s="53"/>
      <c r="H104" s="54" t="str">
        <f>IF(ISNA(VLOOKUP(F104,Table!D$2:N$362,11,FALSE)),"",VLOOKUP(F104,Table!D$2:N$362,11,FALSE))</f>
        <v/>
      </c>
      <c r="I104" s="54" t="str">
        <f>IF(ISNA(VLOOKUP(G104,Table!P$2:Z$362,11,FALSE)),"",VLOOKUP(G104,Table!P$2:Z$362,11,FALSE))</f>
        <v/>
      </c>
      <c r="J104" s="1"/>
    </row>
    <row r="105" spans="2:10" ht="12.75" customHeight="1" x14ac:dyDescent="0.15">
      <c r="B105" s="9">
        <v>89</v>
      </c>
      <c r="C105" s="76"/>
      <c r="D105" s="57" t="str">
        <f t="shared" si="4"/>
        <v/>
      </c>
      <c r="E105" s="58" t="str">
        <f t="shared" si="0"/>
        <v/>
      </c>
      <c r="F105" s="53"/>
      <c r="G105" s="53"/>
      <c r="H105" s="54" t="str">
        <f>IF(ISNA(VLOOKUP(F105,Table!D$2:N$362,11,FALSE)),"",VLOOKUP(F105,Table!D$2:N$362,11,FALSE))</f>
        <v/>
      </c>
      <c r="I105" s="54" t="str">
        <f>IF(ISNA(VLOOKUP(G105,Table!P$2:Z$362,11,FALSE)),"",VLOOKUP(G105,Table!P$2:Z$362,11,FALSE))</f>
        <v/>
      </c>
      <c r="J105" s="1"/>
    </row>
    <row r="106" spans="2:10" ht="12.75" customHeight="1" x14ac:dyDescent="0.15">
      <c r="B106" s="9">
        <v>90</v>
      </c>
      <c r="C106" s="76"/>
      <c r="D106" s="57" t="str">
        <f t="shared" si="4"/>
        <v/>
      </c>
      <c r="E106" s="58" t="str">
        <f t="shared" si="0"/>
        <v/>
      </c>
      <c r="F106" s="53"/>
      <c r="G106" s="53"/>
      <c r="H106" s="54" t="str">
        <f>IF(ISNA(VLOOKUP(F106,Table!D$2:N$362,11,FALSE)),"",VLOOKUP(F106,Table!D$2:N$362,11,FALSE))</f>
        <v/>
      </c>
      <c r="I106" s="54" t="str">
        <f>IF(ISNA(VLOOKUP(G106,Table!P$2:Z$362,11,FALSE)),"",VLOOKUP(G106,Table!P$2:Z$362,11,FALSE))</f>
        <v/>
      </c>
      <c r="J106" s="1"/>
    </row>
    <row r="107" spans="2:10" ht="12.75" customHeight="1" x14ac:dyDescent="0.15">
      <c r="B107" s="9">
        <v>91</v>
      </c>
      <c r="C107" s="76"/>
      <c r="D107" s="57" t="str">
        <f t="shared" si="4"/>
        <v/>
      </c>
      <c r="E107" s="58" t="str">
        <f t="shared" si="0"/>
        <v/>
      </c>
      <c r="F107" s="53"/>
      <c r="G107" s="53"/>
      <c r="H107" s="54" t="str">
        <f>IF(ISNA(VLOOKUP(F107,Table!D$2:N$362,11,FALSE)),"",VLOOKUP(F107,Table!D$2:N$362,11,FALSE))</f>
        <v/>
      </c>
      <c r="I107" s="54" t="str">
        <f>IF(ISNA(VLOOKUP(G107,Table!P$2:Z$362,11,FALSE)),"",VLOOKUP(G107,Table!P$2:Z$362,11,FALSE))</f>
        <v/>
      </c>
      <c r="J107" s="1"/>
    </row>
    <row r="108" spans="2:10" ht="12.75" customHeight="1" x14ac:dyDescent="0.15">
      <c r="B108" s="9">
        <v>92</v>
      </c>
      <c r="C108" s="76"/>
      <c r="D108" s="57" t="str">
        <f t="shared" si="4"/>
        <v/>
      </c>
      <c r="E108" s="58" t="str">
        <f t="shared" si="0"/>
        <v/>
      </c>
      <c r="F108" s="53"/>
      <c r="G108" s="53"/>
      <c r="H108" s="54" t="str">
        <f>IF(ISNA(VLOOKUP(F108,Table!D$2:N$362,11,FALSE)),"",VLOOKUP(F108,Table!D$2:N$362,11,FALSE))</f>
        <v/>
      </c>
      <c r="I108" s="54" t="str">
        <f>IF(ISNA(VLOOKUP(G108,Table!P$2:Z$362,11,FALSE)),"",VLOOKUP(G108,Table!P$2:Z$362,11,FALSE))</f>
        <v/>
      </c>
      <c r="J108" s="1"/>
    </row>
    <row r="109" spans="2:10" ht="12.75" customHeight="1" x14ac:dyDescent="0.15">
      <c r="B109" s="9">
        <v>93</v>
      </c>
      <c r="C109" s="76"/>
      <c r="D109" s="57" t="str">
        <f t="shared" si="4"/>
        <v/>
      </c>
      <c r="E109" s="58" t="str">
        <f t="shared" si="0"/>
        <v/>
      </c>
      <c r="F109" s="53"/>
      <c r="G109" s="53"/>
      <c r="H109" s="54" t="str">
        <f>IF(ISNA(VLOOKUP(F109,Table!D$2:N$362,11,FALSE)),"",VLOOKUP(F109,Table!D$2:N$362,11,FALSE))</f>
        <v/>
      </c>
      <c r="I109" s="54" t="str">
        <f>IF(ISNA(VLOOKUP(G109,Table!P$2:Z$362,11,FALSE)),"",VLOOKUP(G109,Table!P$2:Z$362,11,FALSE))</f>
        <v/>
      </c>
      <c r="J109" s="1"/>
    </row>
    <row r="110" spans="2:10" ht="12.75" customHeight="1" x14ac:dyDescent="0.15">
      <c r="B110" s="9">
        <v>94</v>
      </c>
      <c r="C110" s="76"/>
      <c r="D110" s="57" t="str">
        <f t="shared" si="4"/>
        <v/>
      </c>
      <c r="E110" s="58" t="str">
        <f t="shared" si="0"/>
        <v/>
      </c>
      <c r="F110" s="53"/>
      <c r="G110" s="53"/>
      <c r="H110" s="54" t="str">
        <f>IF(ISNA(VLOOKUP(F110,Table!D$2:N$362,11,FALSE)),"",VLOOKUP(F110,Table!D$2:N$362,11,FALSE))</f>
        <v/>
      </c>
      <c r="I110" s="54" t="str">
        <f>IF(ISNA(VLOOKUP(G110,Table!P$2:Z$362,11,FALSE)),"",VLOOKUP(G110,Table!P$2:Z$362,11,FALSE))</f>
        <v/>
      </c>
      <c r="J110" s="1"/>
    </row>
    <row r="111" spans="2:10" ht="12.75" customHeight="1" x14ac:dyDescent="0.15">
      <c r="B111" s="9">
        <v>95</v>
      </c>
      <c r="C111" s="76"/>
      <c r="D111" s="57" t="str">
        <f t="shared" si="4"/>
        <v/>
      </c>
      <c r="E111" s="58" t="str">
        <f t="shared" si="0"/>
        <v/>
      </c>
      <c r="F111" s="53"/>
      <c r="G111" s="53"/>
      <c r="H111" s="54" t="str">
        <f>IF(ISNA(VLOOKUP(F111,Table!D$2:N$362,11,FALSE)),"",VLOOKUP(F111,Table!D$2:N$362,11,FALSE))</f>
        <v/>
      </c>
      <c r="I111" s="54" t="str">
        <f>IF(ISNA(VLOOKUP(G111,Table!P$2:Z$362,11,FALSE)),"",VLOOKUP(G111,Table!P$2:Z$362,11,FALSE))</f>
        <v/>
      </c>
      <c r="J111" s="1"/>
    </row>
    <row r="112" spans="2:10" ht="12.75" customHeight="1" x14ac:dyDescent="0.15">
      <c r="B112" s="9">
        <v>96</v>
      </c>
      <c r="C112" s="76"/>
      <c r="D112" s="57" t="str">
        <f t="shared" si="4"/>
        <v/>
      </c>
      <c r="E112" s="58" t="str">
        <f t="shared" si="0"/>
        <v/>
      </c>
      <c r="F112" s="53"/>
      <c r="G112" s="53"/>
      <c r="H112" s="54" t="str">
        <f>IF(ISNA(VLOOKUP(F112,Table!D$2:N$362,11,FALSE)),"",VLOOKUP(F112,Table!D$2:N$362,11,FALSE))</f>
        <v/>
      </c>
      <c r="I112" s="54" t="str">
        <f>IF(ISNA(VLOOKUP(G112,Table!P$2:Z$362,11,FALSE)),"",VLOOKUP(G112,Table!P$2:Z$362,11,FALSE))</f>
        <v/>
      </c>
      <c r="J112" s="1"/>
    </row>
    <row r="113" spans="2:10" ht="12.75" customHeight="1" x14ac:dyDescent="0.15">
      <c r="B113" s="9">
        <v>97</v>
      </c>
      <c r="C113" s="76"/>
      <c r="D113" s="57" t="str">
        <f t="shared" si="4"/>
        <v/>
      </c>
      <c r="E113" s="58" t="str">
        <f t="shared" si="0"/>
        <v/>
      </c>
      <c r="F113" s="53"/>
      <c r="G113" s="53"/>
      <c r="H113" s="54" t="str">
        <f>IF(ISNA(VLOOKUP(F113,Table!D$2:N$362,11,FALSE)),"",VLOOKUP(F113,Table!D$2:N$362,11,FALSE))</f>
        <v/>
      </c>
      <c r="I113" s="54" t="str">
        <f>IF(ISNA(VLOOKUP(G113,Table!P$2:Z$362,11,FALSE)),"",VLOOKUP(G113,Table!P$2:Z$362,11,FALSE))</f>
        <v/>
      </c>
      <c r="J113" s="1"/>
    </row>
    <row r="114" spans="2:10" ht="12.75" customHeight="1" x14ac:dyDescent="0.15">
      <c r="B114" s="9">
        <v>98</v>
      </c>
      <c r="C114" s="76"/>
      <c r="D114" s="57" t="str">
        <f t="shared" si="4"/>
        <v/>
      </c>
      <c r="E114" s="58" t="str">
        <f t="shared" si="0"/>
        <v/>
      </c>
      <c r="F114" s="53"/>
      <c r="G114" s="53"/>
      <c r="H114" s="54" t="str">
        <f>IF(ISNA(VLOOKUP(F114,Table!D$2:N$362,11,FALSE)),"",VLOOKUP(F114,Table!D$2:N$362,11,FALSE))</f>
        <v/>
      </c>
      <c r="I114" s="54" t="str">
        <f>IF(ISNA(VLOOKUP(G114,Table!P$2:Z$362,11,FALSE)),"",VLOOKUP(G114,Table!P$2:Z$362,11,FALSE))</f>
        <v/>
      </c>
      <c r="J114" s="1"/>
    </row>
    <row r="115" spans="2:10" ht="12.75" customHeight="1" x14ac:dyDescent="0.15">
      <c r="B115" s="9">
        <v>99</v>
      </c>
      <c r="C115" s="76"/>
      <c r="D115" s="57" t="str">
        <f t="shared" si="4"/>
        <v/>
      </c>
      <c r="E115" s="58" t="str">
        <f t="shared" si="0"/>
        <v/>
      </c>
      <c r="F115" s="53"/>
      <c r="G115" s="53"/>
      <c r="H115" s="54" t="str">
        <f>IF(ISNA(VLOOKUP(F115,Table!D$2:N$362,11,FALSE)),"",VLOOKUP(F115,Table!D$2:N$362,11,FALSE))</f>
        <v/>
      </c>
      <c r="I115" s="54" t="str">
        <f>IF(ISNA(VLOOKUP(G115,Table!P$2:Z$362,11,FALSE)),"",VLOOKUP(G115,Table!P$2:Z$362,11,FALSE))</f>
        <v/>
      </c>
      <c r="J115" s="1"/>
    </row>
    <row r="116" spans="2:10" ht="12.75" customHeight="1" x14ac:dyDescent="0.15">
      <c r="B116" s="9">
        <v>100</v>
      </c>
      <c r="C116" s="76"/>
      <c r="D116" s="57" t="str">
        <f t="shared" si="4"/>
        <v/>
      </c>
      <c r="E116" s="58" t="str">
        <f t="shared" si="0"/>
        <v/>
      </c>
      <c r="F116" s="53"/>
      <c r="G116" s="53"/>
      <c r="H116" s="54" t="str">
        <f>IF(ISNA(VLOOKUP(F116,Table!D$2:N$362,11,FALSE)),"",VLOOKUP(F116,Table!D$2:N$362,11,FALSE))</f>
        <v/>
      </c>
      <c r="I116" s="54" t="str">
        <f>IF(ISNA(VLOOKUP(G116,Table!P$2:Z$362,11,FALSE)),"",VLOOKUP(G116,Table!P$2:Z$362,11,FALSE))</f>
        <v/>
      </c>
      <c r="J116" s="1"/>
    </row>
    <row r="117" spans="2:10" ht="12.75" customHeight="1" x14ac:dyDescent="0.15">
      <c r="B117" s="1"/>
      <c r="C117" s="1"/>
      <c r="D117" s="1"/>
      <c r="E117" s="1"/>
      <c r="F117" s="2"/>
      <c r="G117" s="1"/>
      <c r="H117" s="1"/>
      <c r="I117" s="1"/>
      <c r="J117" s="1"/>
    </row>
    <row r="118" spans="2:10" ht="12.75" customHeight="1" x14ac:dyDescent="0.15">
      <c r="B118" s="1"/>
      <c r="C118" s="1"/>
      <c r="D118" s="1"/>
      <c r="E118" s="1"/>
      <c r="F118" s="2"/>
      <c r="G118" s="1"/>
      <c r="H118" s="1"/>
      <c r="I118" s="1"/>
      <c r="J118" s="1"/>
    </row>
    <row r="119" spans="2:10" ht="12.75" customHeight="1" x14ac:dyDescent="0.15">
      <c r="B119" s="1"/>
      <c r="C119" s="1"/>
      <c r="D119" s="1"/>
      <c r="E119" s="1"/>
      <c r="F119" s="2"/>
      <c r="G119" s="1"/>
      <c r="H119" s="1"/>
      <c r="I119" s="1"/>
      <c r="J119" s="1"/>
    </row>
    <row r="120" spans="2:10" ht="12.75" customHeight="1" x14ac:dyDescent="0.15">
      <c r="B120" s="1"/>
      <c r="C120" s="1"/>
      <c r="D120" s="1"/>
      <c r="E120" s="1"/>
      <c r="F120" s="2"/>
      <c r="G120" s="1"/>
      <c r="H120" s="1"/>
      <c r="I120" s="1"/>
      <c r="J120" s="1"/>
    </row>
    <row r="121" spans="2:10" ht="12.75" customHeight="1" x14ac:dyDescent="0.15">
      <c r="B121" s="1"/>
      <c r="C121" s="1"/>
      <c r="D121" s="1"/>
      <c r="E121" s="1"/>
      <c r="F121" s="2"/>
      <c r="G121" s="1"/>
      <c r="H121" s="1"/>
      <c r="I121" s="1"/>
      <c r="J121" s="1"/>
    </row>
    <row r="122" spans="2:10" ht="12.75" customHeight="1" x14ac:dyDescent="0.15">
      <c r="B122" s="1"/>
      <c r="C122" s="1"/>
      <c r="D122" s="1"/>
      <c r="E122" s="1"/>
      <c r="F122" s="2"/>
      <c r="G122" s="1"/>
      <c r="H122" s="1"/>
      <c r="I122" s="1"/>
      <c r="J122" s="1"/>
    </row>
    <row r="123" spans="2:10" ht="12.75" customHeight="1" x14ac:dyDescent="0.15">
      <c r="B123" s="1"/>
      <c r="C123" s="1"/>
      <c r="D123" s="1"/>
      <c r="E123" s="1"/>
      <c r="F123" s="2"/>
      <c r="G123" s="1"/>
      <c r="H123" s="1"/>
      <c r="I123" s="1"/>
      <c r="J123" s="1"/>
    </row>
    <row r="124" spans="2:10" ht="12.75" customHeight="1" x14ac:dyDescent="0.15">
      <c r="B124" s="1"/>
      <c r="C124" s="1"/>
      <c r="D124" s="1"/>
      <c r="E124" s="1"/>
      <c r="F124" s="2"/>
      <c r="G124" s="1"/>
      <c r="H124" s="1"/>
      <c r="I124" s="1"/>
      <c r="J124" s="1"/>
    </row>
    <row r="125" spans="2:10" ht="12.75" customHeight="1" x14ac:dyDescent="0.15">
      <c r="B125" s="1"/>
      <c r="C125" s="1"/>
      <c r="D125" s="1"/>
      <c r="E125" s="1"/>
      <c r="F125" s="2"/>
      <c r="G125" s="1"/>
      <c r="H125" s="1"/>
      <c r="I125" s="1"/>
      <c r="J125" s="1"/>
    </row>
    <row r="126" spans="2:10" ht="12.75" customHeight="1" x14ac:dyDescent="0.15">
      <c r="B126" s="1"/>
      <c r="C126" s="1"/>
      <c r="D126" s="1"/>
      <c r="E126" s="1"/>
      <c r="F126" s="2"/>
      <c r="G126" s="1"/>
      <c r="H126" s="1"/>
      <c r="I126" s="1"/>
      <c r="J126" s="1"/>
    </row>
    <row r="127" spans="2:10" ht="12.75" customHeight="1" x14ac:dyDescent="0.15">
      <c r="B127" s="1"/>
      <c r="C127" s="1"/>
      <c r="D127" s="1"/>
      <c r="E127" s="1"/>
      <c r="F127" s="2"/>
      <c r="G127" s="1"/>
      <c r="H127" s="1"/>
      <c r="I127" s="1"/>
      <c r="J127" s="1"/>
    </row>
    <row r="128" spans="2:10" ht="12.75" customHeight="1" x14ac:dyDescent="0.15">
      <c r="B128" s="1"/>
      <c r="C128" s="1"/>
      <c r="D128" s="1"/>
      <c r="E128" s="1"/>
      <c r="F128" s="2"/>
      <c r="G128" s="1"/>
      <c r="H128" s="1"/>
      <c r="I128" s="1"/>
      <c r="J128" s="1"/>
    </row>
    <row r="129" spans="2:10" ht="12.75" customHeight="1" x14ac:dyDescent="0.15">
      <c r="B129" s="1"/>
      <c r="C129" s="1"/>
      <c r="D129" s="1"/>
      <c r="E129" s="1"/>
      <c r="F129" s="2"/>
      <c r="G129" s="1"/>
      <c r="H129" s="1"/>
      <c r="I129" s="1"/>
      <c r="J129" s="1"/>
    </row>
    <row r="130" spans="2:10" ht="12.75" customHeight="1" x14ac:dyDescent="0.15">
      <c r="B130" s="1"/>
      <c r="C130" s="1"/>
      <c r="D130" s="1"/>
      <c r="E130" s="1"/>
      <c r="F130" s="2"/>
      <c r="G130" s="1"/>
      <c r="H130" s="1"/>
      <c r="I130" s="1"/>
      <c r="J130" s="1"/>
    </row>
    <row r="131" spans="2:10" ht="12.75" customHeight="1" x14ac:dyDescent="0.15">
      <c r="B131" s="1"/>
      <c r="C131" s="1"/>
      <c r="D131" s="1"/>
      <c r="E131" s="1"/>
      <c r="F131" s="2"/>
      <c r="G131" s="1"/>
      <c r="H131" s="1"/>
      <c r="I131" s="1"/>
      <c r="J131" s="1"/>
    </row>
    <row r="132" spans="2:10" ht="12.75" customHeight="1" x14ac:dyDescent="0.15">
      <c r="B132" s="1"/>
      <c r="C132" s="1"/>
      <c r="D132" s="1"/>
      <c r="E132" s="1"/>
      <c r="F132" s="2"/>
      <c r="G132" s="1"/>
      <c r="H132" s="1"/>
      <c r="I132" s="1"/>
      <c r="J132" s="1"/>
    </row>
    <row r="133" spans="2:10" ht="12.75" customHeight="1" x14ac:dyDescent="0.15">
      <c r="B133" s="1"/>
      <c r="C133" s="1"/>
      <c r="D133" s="1"/>
      <c r="E133" s="1"/>
      <c r="F133" s="2"/>
      <c r="G133" s="1"/>
      <c r="H133" s="1"/>
      <c r="I133" s="1"/>
      <c r="J133" s="1"/>
    </row>
    <row r="134" spans="2:10" ht="12.75" customHeight="1" x14ac:dyDescent="0.15">
      <c r="B134" s="1"/>
      <c r="C134" s="1"/>
      <c r="D134" s="1"/>
      <c r="E134" s="1"/>
      <c r="F134" s="2"/>
      <c r="G134" s="1"/>
      <c r="H134" s="1"/>
      <c r="I134" s="1"/>
      <c r="J134" s="1"/>
    </row>
    <row r="135" spans="2:10" ht="12.75" customHeight="1" x14ac:dyDescent="0.15">
      <c r="B135" s="1"/>
      <c r="C135" s="1"/>
      <c r="D135" s="1"/>
      <c r="E135" s="1"/>
      <c r="F135" s="2"/>
      <c r="G135" s="1"/>
      <c r="H135" s="1"/>
      <c r="I135" s="1"/>
      <c r="J135" s="1"/>
    </row>
    <row r="136" spans="2:10" ht="12.75" customHeight="1" x14ac:dyDescent="0.15">
      <c r="B136" s="1"/>
      <c r="C136" s="1"/>
      <c r="D136" s="1"/>
      <c r="E136" s="1"/>
      <c r="F136" s="2"/>
      <c r="G136" s="1"/>
      <c r="H136" s="1"/>
      <c r="I136" s="1"/>
      <c r="J136" s="1"/>
    </row>
    <row r="137" spans="2:10" ht="12.75" customHeight="1" x14ac:dyDescent="0.15">
      <c r="B137" s="1"/>
      <c r="C137" s="1"/>
      <c r="D137" s="1"/>
      <c r="E137" s="1"/>
      <c r="F137" s="2"/>
      <c r="G137" s="1"/>
      <c r="H137" s="1"/>
      <c r="I137" s="1"/>
      <c r="J137" s="1"/>
    </row>
    <row r="138" spans="2:10" ht="12.75" customHeight="1" x14ac:dyDescent="0.15">
      <c r="B138" s="1"/>
      <c r="C138" s="1"/>
      <c r="D138" s="1"/>
      <c r="E138" s="1"/>
      <c r="F138" s="2"/>
      <c r="G138" s="1"/>
      <c r="H138" s="1"/>
      <c r="I138" s="1"/>
      <c r="J138" s="1"/>
    </row>
    <row r="139" spans="2:10" ht="12.75" customHeight="1" x14ac:dyDescent="0.15">
      <c r="B139" s="1"/>
      <c r="C139" s="1"/>
      <c r="D139" s="1"/>
      <c r="E139" s="1"/>
      <c r="F139" s="2"/>
      <c r="G139" s="1"/>
      <c r="H139" s="1"/>
      <c r="I139" s="1"/>
      <c r="J139" s="1"/>
    </row>
    <row r="140" spans="2:10" ht="12.75" customHeight="1" x14ac:dyDescent="0.15">
      <c r="B140" s="1"/>
      <c r="C140" s="1"/>
      <c r="D140" s="1"/>
      <c r="E140" s="1"/>
      <c r="F140" s="2"/>
      <c r="G140" s="1"/>
      <c r="H140" s="1"/>
      <c r="I140" s="1"/>
      <c r="J140" s="1"/>
    </row>
    <row r="141" spans="2:10" ht="12.75" customHeight="1" x14ac:dyDescent="0.15">
      <c r="B141" s="1"/>
      <c r="C141" s="1"/>
      <c r="D141" s="1"/>
      <c r="E141" s="1"/>
      <c r="F141" s="2"/>
      <c r="G141" s="1"/>
      <c r="H141" s="1"/>
      <c r="I141" s="1"/>
      <c r="J141" s="1"/>
    </row>
    <row r="142" spans="2:10" ht="12.75" customHeight="1" x14ac:dyDescent="0.15">
      <c r="B142" s="1"/>
      <c r="C142" s="1"/>
      <c r="D142" s="1"/>
      <c r="E142" s="1"/>
      <c r="F142" s="2"/>
      <c r="G142" s="1"/>
      <c r="H142" s="1"/>
      <c r="I142" s="1"/>
      <c r="J142" s="1"/>
    </row>
    <row r="143" spans="2:10" ht="12.75" customHeight="1" x14ac:dyDescent="0.15">
      <c r="B143" s="1"/>
      <c r="C143" s="1"/>
      <c r="D143" s="1"/>
      <c r="E143" s="1"/>
      <c r="F143" s="2"/>
      <c r="G143" s="1"/>
      <c r="H143" s="1"/>
      <c r="I143" s="1"/>
      <c r="J143" s="1"/>
    </row>
    <row r="144" spans="2:10" ht="12.75" customHeight="1" x14ac:dyDescent="0.15">
      <c r="B144" s="1"/>
      <c r="C144" s="1"/>
      <c r="D144" s="1"/>
      <c r="E144" s="1"/>
      <c r="F144" s="2"/>
      <c r="G144" s="1"/>
      <c r="H144" s="1"/>
      <c r="I144" s="1"/>
      <c r="J144" s="1"/>
    </row>
    <row r="145" spans="2:10" ht="12.75" customHeight="1" x14ac:dyDescent="0.15">
      <c r="B145" s="1"/>
      <c r="C145" s="1"/>
      <c r="D145" s="1"/>
      <c r="E145" s="1"/>
      <c r="F145" s="2"/>
      <c r="G145" s="1"/>
      <c r="H145" s="1"/>
      <c r="I145" s="1"/>
      <c r="J145" s="1"/>
    </row>
    <row r="146" spans="2:10" ht="12.75" customHeight="1" x14ac:dyDescent="0.15">
      <c r="B146" s="1"/>
      <c r="C146" s="1"/>
      <c r="D146" s="1"/>
      <c r="E146" s="1"/>
      <c r="F146" s="2"/>
      <c r="G146" s="1"/>
      <c r="H146" s="1"/>
      <c r="I146" s="1"/>
      <c r="J146" s="1"/>
    </row>
    <row r="147" spans="2:10" ht="12.75" customHeight="1" x14ac:dyDescent="0.15">
      <c r="B147" s="1"/>
      <c r="C147" s="1"/>
      <c r="D147" s="1"/>
      <c r="E147" s="1"/>
      <c r="F147" s="2"/>
      <c r="G147" s="1"/>
      <c r="H147" s="1"/>
      <c r="I147" s="1"/>
      <c r="J147" s="1"/>
    </row>
    <row r="148" spans="2:10" ht="12.75" customHeight="1" x14ac:dyDescent="0.15">
      <c r="B148" s="1"/>
      <c r="C148" s="1"/>
      <c r="D148" s="1"/>
      <c r="E148" s="1"/>
      <c r="F148" s="2"/>
      <c r="G148" s="1"/>
      <c r="H148" s="1"/>
      <c r="I148" s="1"/>
      <c r="J148" s="1"/>
    </row>
    <row r="149" spans="2:10" ht="12.75" customHeight="1" x14ac:dyDescent="0.15">
      <c r="B149" s="1"/>
      <c r="C149" s="1"/>
      <c r="D149" s="1"/>
      <c r="E149" s="1"/>
      <c r="F149" s="2"/>
      <c r="G149" s="1"/>
      <c r="H149" s="1"/>
      <c r="I149" s="1"/>
      <c r="J149" s="1"/>
    </row>
    <row r="150" spans="2:10" ht="12.75" customHeight="1" x14ac:dyDescent="0.15">
      <c r="B150" s="1"/>
      <c r="C150" s="1"/>
      <c r="D150" s="1"/>
      <c r="E150" s="1"/>
      <c r="F150" s="2"/>
      <c r="G150" s="1"/>
      <c r="H150" s="1"/>
      <c r="I150" s="1"/>
      <c r="J150" s="1"/>
    </row>
    <row r="151" spans="2:10" ht="12.75" customHeight="1" x14ac:dyDescent="0.15">
      <c r="B151" s="1"/>
      <c r="C151" s="1"/>
      <c r="D151" s="1"/>
      <c r="E151" s="1"/>
      <c r="F151" s="2"/>
      <c r="G151" s="1"/>
      <c r="H151" s="1"/>
      <c r="I151" s="1"/>
      <c r="J151" s="1"/>
    </row>
    <row r="152" spans="2:10" ht="12.75" customHeight="1" x14ac:dyDescent="0.15">
      <c r="B152" s="1"/>
      <c r="C152" s="1"/>
      <c r="D152" s="1"/>
      <c r="E152" s="1"/>
      <c r="F152" s="2"/>
      <c r="G152" s="1"/>
      <c r="H152" s="1"/>
      <c r="I152" s="1"/>
      <c r="J152" s="1"/>
    </row>
    <row r="153" spans="2:10" ht="12.75" customHeight="1" x14ac:dyDescent="0.15">
      <c r="B153" s="1"/>
      <c r="C153" s="1"/>
      <c r="D153" s="1"/>
      <c r="E153" s="1"/>
      <c r="F153" s="2"/>
      <c r="G153" s="1"/>
      <c r="H153" s="1"/>
      <c r="I153" s="1"/>
      <c r="J153" s="1"/>
    </row>
    <row r="154" spans="2:10" ht="12.75" customHeight="1" x14ac:dyDescent="0.15">
      <c r="B154" s="1"/>
      <c r="C154" s="1"/>
      <c r="D154" s="1"/>
      <c r="E154" s="1"/>
      <c r="F154" s="2"/>
      <c r="G154" s="1"/>
      <c r="H154" s="1"/>
      <c r="I154" s="1"/>
      <c r="J154" s="1"/>
    </row>
    <row r="155" spans="2:10" ht="12.75" customHeight="1" x14ac:dyDescent="0.15">
      <c r="B155" s="1"/>
      <c r="C155" s="1"/>
      <c r="D155" s="1"/>
      <c r="E155" s="1"/>
      <c r="F155" s="2"/>
      <c r="G155" s="1"/>
      <c r="H155" s="1"/>
      <c r="I155" s="1"/>
      <c r="J155" s="1"/>
    </row>
    <row r="156" spans="2:10" ht="12.75" customHeight="1" x14ac:dyDescent="0.15">
      <c r="B156" s="1"/>
      <c r="C156" s="1"/>
      <c r="D156" s="1"/>
      <c r="E156" s="1"/>
      <c r="F156" s="2"/>
      <c r="G156" s="1"/>
      <c r="H156" s="1"/>
      <c r="I156" s="1"/>
      <c r="J156" s="1"/>
    </row>
    <row r="157" spans="2:10" ht="12.75" customHeight="1" x14ac:dyDescent="0.15">
      <c r="B157" s="1"/>
      <c r="C157" s="1"/>
      <c r="D157" s="1"/>
      <c r="E157" s="1"/>
      <c r="F157" s="2"/>
      <c r="G157" s="1"/>
      <c r="H157" s="1"/>
      <c r="I157" s="1"/>
      <c r="J157" s="1"/>
    </row>
    <row r="158" spans="2:10" ht="12.75" customHeight="1" x14ac:dyDescent="0.15">
      <c r="B158" s="1"/>
      <c r="C158" s="1"/>
      <c r="D158" s="1"/>
      <c r="E158" s="1"/>
      <c r="F158" s="2"/>
      <c r="G158" s="1"/>
      <c r="H158" s="1"/>
      <c r="I158" s="1"/>
      <c r="J158" s="1"/>
    </row>
    <row r="159" spans="2:10" ht="12.75" customHeight="1" x14ac:dyDescent="0.15">
      <c r="B159" s="1"/>
      <c r="C159" s="1"/>
      <c r="D159" s="1"/>
      <c r="E159" s="1"/>
      <c r="F159" s="2"/>
      <c r="G159" s="1"/>
      <c r="H159" s="1"/>
      <c r="I159" s="1"/>
      <c r="J159" s="1"/>
    </row>
    <row r="160" spans="2:10" ht="12.75" customHeight="1" x14ac:dyDescent="0.15">
      <c r="B160" s="1"/>
      <c r="C160" s="1"/>
      <c r="D160" s="1"/>
      <c r="E160" s="1"/>
      <c r="F160" s="2"/>
      <c r="G160" s="1"/>
      <c r="H160" s="1"/>
      <c r="I160" s="1"/>
      <c r="J160" s="1"/>
    </row>
    <row r="161" spans="2:10" ht="12.75" customHeight="1" x14ac:dyDescent="0.15">
      <c r="B161" s="1"/>
      <c r="C161" s="1"/>
      <c r="D161" s="1"/>
      <c r="E161" s="1"/>
      <c r="F161" s="2"/>
      <c r="G161" s="1"/>
      <c r="H161" s="1"/>
      <c r="I161" s="1"/>
      <c r="J161" s="1"/>
    </row>
    <row r="162" spans="2:10" ht="12.75" customHeight="1" x14ac:dyDescent="0.15">
      <c r="B162" s="1"/>
      <c r="C162" s="1"/>
      <c r="D162" s="1"/>
      <c r="E162" s="1"/>
      <c r="F162" s="2"/>
      <c r="G162" s="1"/>
      <c r="H162" s="1"/>
      <c r="I162" s="1"/>
      <c r="J162" s="1"/>
    </row>
    <row r="163" spans="2:10" ht="12.75" customHeight="1" x14ac:dyDescent="0.15">
      <c r="B163" s="1"/>
      <c r="C163" s="1"/>
      <c r="D163" s="1"/>
      <c r="E163" s="1"/>
      <c r="F163" s="2"/>
      <c r="G163" s="1"/>
      <c r="H163" s="1"/>
      <c r="I163" s="1"/>
      <c r="J163" s="1"/>
    </row>
    <row r="164" spans="2:10" ht="12.75" customHeight="1" x14ac:dyDescent="0.15">
      <c r="B164" s="1"/>
      <c r="C164" s="1"/>
      <c r="D164" s="1"/>
      <c r="E164" s="1"/>
      <c r="F164" s="2"/>
      <c r="G164" s="1"/>
      <c r="H164" s="1"/>
      <c r="I164" s="1"/>
      <c r="J164" s="1"/>
    </row>
    <row r="165" spans="2:10" ht="12.75" customHeight="1" x14ac:dyDescent="0.15">
      <c r="B165" s="1"/>
      <c r="C165" s="1"/>
      <c r="D165" s="1"/>
      <c r="E165" s="1"/>
      <c r="F165" s="2"/>
      <c r="G165" s="1"/>
      <c r="H165" s="1"/>
      <c r="I165" s="1"/>
      <c r="J165" s="1"/>
    </row>
    <row r="166" spans="2:10" ht="12.75" customHeight="1" x14ac:dyDescent="0.15">
      <c r="B166" s="1"/>
      <c r="C166" s="1"/>
      <c r="D166" s="1"/>
      <c r="E166" s="1"/>
      <c r="F166" s="2"/>
      <c r="G166" s="1"/>
      <c r="H166" s="1"/>
      <c r="I166" s="1"/>
      <c r="J166" s="1"/>
    </row>
    <row r="167" spans="2:10" ht="12.75" customHeight="1" x14ac:dyDescent="0.15">
      <c r="B167" s="1"/>
      <c r="C167" s="1"/>
      <c r="D167" s="1"/>
      <c r="E167" s="1"/>
      <c r="F167" s="2"/>
      <c r="G167" s="1"/>
      <c r="H167" s="1"/>
      <c r="I167" s="1"/>
      <c r="J167" s="1"/>
    </row>
    <row r="168" spans="2:10" ht="12.75" customHeight="1" x14ac:dyDescent="0.15">
      <c r="B168" s="1"/>
      <c r="C168" s="1"/>
      <c r="D168" s="1"/>
      <c r="E168" s="1"/>
      <c r="F168" s="2"/>
      <c r="G168" s="1"/>
      <c r="H168" s="1"/>
      <c r="I168" s="1"/>
      <c r="J168" s="1"/>
    </row>
    <row r="169" spans="2:10" ht="12.75" customHeight="1" x14ac:dyDescent="0.15">
      <c r="B169" s="1"/>
      <c r="C169" s="1"/>
      <c r="D169" s="1"/>
      <c r="E169" s="1"/>
      <c r="F169" s="2"/>
      <c r="G169" s="1"/>
      <c r="H169" s="1"/>
      <c r="I169" s="1"/>
      <c r="J169" s="1"/>
    </row>
    <row r="170" spans="2:10" ht="12.75" customHeight="1" x14ac:dyDescent="0.15">
      <c r="B170" s="1"/>
      <c r="C170" s="1"/>
      <c r="D170" s="1"/>
      <c r="E170" s="1"/>
      <c r="F170" s="2"/>
      <c r="G170" s="1"/>
      <c r="H170" s="1"/>
      <c r="I170" s="1"/>
      <c r="J170" s="1"/>
    </row>
    <row r="171" spans="2:10" ht="12.75" customHeight="1" x14ac:dyDescent="0.15">
      <c r="B171" s="1"/>
      <c r="C171" s="1"/>
      <c r="D171" s="1"/>
      <c r="E171" s="1"/>
      <c r="F171" s="2"/>
      <c r="G171" s="1"/>
      <c r="H171" s="1"/>
      <c r="I171" s="1"/>
      <c r="J171" s="1"/>
    </row>
    <row r="172" spans="2:10" ht="12.75" customHeight="1" x14ac:dyDescent="0.15">
      <c r="B172" s="1"/>
      <c r="C172" s="1"/>
      <c r="D172" s="1"/>
      <c r="E172" s="1"/>
      <c r="F172" s="2"/>
      <c r="G172" s="1"/>
      <c r="H172" s="1"/>
      <c r="I172" s="1"/>
      <c r="J172" s="1"/>
    </row>
    <row r="173" spans="2:10" ht="12.75" customHeight="1" x14ac:dyDescent="0.15">
      <c r="B173" s="1"/>
      <c r="C173" s="1"/>
      <c r="D173" s="1"/>
      <c r="E173" s="1"/>
      <c r="F173" s="2"/>
      <c r="G173" s="1"/>
      <c r="H173" s="1"/>
      <c r="I173" s="1"/>
      <c r="J173" s="1"/>
    </row>
    <row r="174" spans="2:10" ht="12.75" customHeight="1" x14ac:dyDescent="0.15">
      <c r="B174" s="1"/>
      <c r="C174" s="1"/>
      <c r="D174" s="1"/>
      <c r="E174" s="1"/>
      <c r="F174" s="2"/>
      <c r="G174" s="1"/>
      <c r="H174" s="1"/>
      <c r="I174" s="1"/>
      <c r="J174" s="1"/>
    </row>
    <row r="175" spans="2:10" ht="12.75" customHeight="1" x14ac:dyDescent="0.15">
      <c r="B175" s="1"/>
      <c r="C175" s="1"/>
      <c r="D175" s="1"/>
      <c r="E175" s="1"/>
      <c r="F175" s="2"/>
      <c r="G175" s="1"/>
      <c r="H175" s="1"/>
      <c r="I175" s="1"/>
      <c r="J175" s="1"/>
    </row>
    <row r="176" spans="2:10" ht="12.75" customHeight="1" x14ac:dyDescent="0.15">
      <c r="B176" s="1"/>
      <c r="C176" s="1"/>
      <c r="D176" s="1"/>
      <c r="E176" s="1"/>
      <c r="F176" s="2"/>
      <c r="G176" s="1"/>
      <c r="H176" s="1"/>
      <c r="I176" s="1"/>
      <c r="J176" s="1"/>
    </row>
    <row r="177" spans="2:10" ht="12.75" customHeight="1" x14ac:dyDescent="0.15">
      <c r="B177" s="1"/>
      <c r="C177" s="1"/>
      <c r="D177" s="1"/>
      <c r="E177" s="1"/>
      <c r="F177" s="2"/>
      <c r="G177" s="1"/>
      <c r="H177" s="1"/>
      <c r="I177" s="1"/>
      <c r="J177" s="1"/>
    </row>
    <row r="178" spans="2:10" ht="12.75" customHeight="1" x14ac:dyDescent="0.15">
      <c r="B178" s="1"/>
      <c r="C178" s="1"/>
      <c r="D178" s="1"/>
      <c r="E178" s="1"/>
      <c r="F178" s="2"/>
      <c r="G178" s="1"/>
      <c r="H178" s="1"/>
      <c r="I178" s="1"/>
      <c r="J178" s="1"/>
    </row>
    <row r="179" spans="2:10" ht="12.75" customHeight="1" x14ac:dyDescent="0.15">
      <c r="B179" s="1"/>
      <c r="C179" s="1"/>
      <c r="D179" s="1"/>
      <c r="E179" s="1"/>
      <c r="F179" s="2"/>
      <c r="G179" s="1"/>
      <c r="H179" s="1"/>
      <c r="I179" s="1"/>
      <c r="J179" s="1"/>
    </row>
    <row r="180" spans="2:10" ht="12.75" customHeight="1" x14ac:dyDescent="0.15">
      <c r="B180" s="1"/>
      <c r="C180" s="1"/>
      <c r="D180" s="1"/>
      <c r="E180" s="1"/>
      <c r="F180" s="2"/>
      <c r="G180" s="1"/>
      <c r="H180" s="1"/>
      <c r="I180" s="1"/>
      <c r="J180" s="1"/>
    </row>
    <row r="181" spans="2:10" ht="12.75" customHeight="1" x14ac:dyDescent="0.15">
      <c r="B181" s="1"/>
      <c r="C181" s="1"/>
      <c r="D181" s="1"/>
      <c r="E181" s="1"/>
      <c r="F181" s="2"/>
      <c r="G181" s="1"/>
      <c r="H181" s="1"/>
      <c r="I181" s="1"/>
      <c r="J181" s="1"/>
    </row>
    <row r="182" spans="2:10" ht="12.75" customHeight="1" x14ac:dyDescent="0.15">
      <c r="B182" s="1"/>
      <c r="C182" s="1"/>
      <c r="D182" s="1"/>
      <c r="E182" s="1"/>
      <c r="F182" s="2"/>
      <c r="G182" s="1"/>
      <c r="H182" s="1"/>
      <c r="I182" s="1"/>
      <c r="J182" s="1"/>
    </row>
    <row r="183" spans="2:10" ht="12.75" customHeight="1" x14ac:dyDescent="0.15">
      <c r="B183" s="1"/>
      <c r="C183" s="1"/>
      <c r="D183" s="1"/>
      <c r="E183" s="1"/>
      <c r="F183" s="2"/>
      <c r="G183" s="1"/>
      <c r="H183" s="1"/>
      <c r="I183" s="1"/>
      <c r="J183" s="1"/>
    </row>
    <row r="184" spans="2:10" ht="12.75" customHeight="1" x14ac:dyDescent="0.15">
      <c r="B184" s="1"/>
      <c r="C184" s="1"/>
      <c r="D184" s="1"/>
      <c r="E184" s="1"/>
      <c r="F184" s="2"/>
      <c r="G184" s="1"/>
      <c r="H184" s="1"/>
      <c r="I184" s="1"/>
      <c r="J184" s="1"/>
    </row>
    <row r="185" spans="2:10" ht="12.75" customHeight="1" x14ac:dyDescent="0.15">
      <c r="B185" s="1"/>
      <c r="C185" s="1"/>
      <c r="D185" s="1"/>
      <c r="E185" s="1"/>
      <c r="F185" s="2"/>
      <c r="G185" s="1"/>
      <c r="H185" s="1"/>
      <c r="I185" s="1"/>
      <c r="J185" s="1"/>
    </row>
    <row r="186" spans="2:10" ht="12.75" customHeight="1" x14ac:dyDescent="0.15">
      <c r="B186" s="1"/>
      <c r="C186" s="1"/>
      <c r="D186" s="1"/>
      <c r="E186" s="1"/>
      <c r="F186" s="2"/>
      <c r="G186" s="1"/>
      <c r="H186" s="1"/>
      <c r="I186" s="1"/>
      <c r="J186" s="1"/>
    </row>
    <row r="187" spans="2:10" ht="12.75" customHeight="1" x14ac:dyDescent="0.15">
      <c r="B187" s="1"/>
      <c r="C187" s="1"/>
      <c r="D187" s="1"/>
      <c r="E187" s="1"/>
      <c r="F187" s="2"/>
      <c r="G187" s="1"/>
      <c r="H187" s="1"/>
      <c r="I187" s="1"/>
      <c r="J187" s="1"/>
    </row>
    <row r="188" spans="2:10" ht="12.75" customHeight="1" x14ac:dyDescent="0.15">
      <c r="B188" s="1"/>
      <c r="C188" s="1"/>
      <c r="D188" s="1"/>
      <c r="E188" s="1"/>
      <c r="F188" s="2"/>
      <c r="G188" s="1"/>
      <c r="H188" s="1"/>
      <c r="I188" s="1"/>
      <c r="J188" s="1"/>
    </row>
    <row r="189" spans="2:10" ht="12.75" customHeight="1" x14ac:dyDescent="0.15">
      <c r="B189" s="1"/>
      <c r="C189" s="1"/>
      <c r="D189" s="1"/>
      <c r="E189" s="1"/>
      <c r="F189" s="2"/>
      <c r="G189" s="1"/>
      <c r="H189" s="1"/>
      <c r="I189" s="1"/>
      <c r="J189" s="1"/>
    </row>
    <row r="190" spans="2:10" ht="12.75" customHeight="1" x14ac:dyDescent="0.15">
      <c r="B190" s="1"/>
      <c r="C190" s="1"/>
      <c r="D190" s="1"/>
      <c r="E190" s="1"/>
      <c r="F190" s="2"/>
      <c r="G190" s="1"/>
      <c r="H190" s="1"/>
      <c r="I190" s="1"/>
      <c r="J190" s="1"/>
    </row>
    <row r="191" spans="2:10" ht="12.75" customHeight="1" x14ac:dyDescent="0.15">
      <c r="B191" s="1"/>
      <c r="C191" s="1"/>
      <c r="D191" s="1"/>
      <c r="E191" s="1"/>
      <c r="F191" s="2"/>
      <c r="G191" s="1"/>
      <c r="H191" s="1"/>
      <c r="I191" s="1"/>
      <c r="J191" s="1"/>
    </row>
    <row r="192" spans="2:10" ht="12.75" customHeight="1" x14ac:dyDescent="0.15">
      <c r="B192" s="1"/>
      <c r="C192" s="1"/>
      <c r="D192" s="1"/>
      <c r="E192" s="1"/>
      <c r="F192" s="2"/>
      <c r="G192" s="1"/>
      <c r="H192" s="1"/>
      <c r="I192" s="1"/>
      <c r="J192" s="1"/>
    </row>
    <row r="193" spans="2:10" ht="12.75" customHeight="1" x14ac:dyDescent="0.15">
      <c r="B193" s="1"/>
      <c r="C193" s="1"/>
      <c r="D193" s="1"/>
      <c r="E193" s="1"/>
      <c r="F193" s="2"/>
      <c r="G193" s="1"/>
      <c r="H193" s="1"/>
      <c r="I193" s="1"/>
      <c r="J193" s="1"/>
    </row>
    <row r="194" spans="2:10" ht="12.75" customHeight="1" x14ac:dyDescent="0.15">
      <c r="B194" s="1"/>
      <c r="C194" s="1"/>
      <c r="D194" s="1"/>
      <c r="E194" s="1"/>
      <c r="F194" s="2"/>
      <c r="G194" s="1"/>
      <c r="H194" s="1"/>
      <c r="I194" s="1"/>
      <c r="J194" s="1"/>
    </row>
    <row r="195" spans="2:10" ht="12.75" customHeight="1" x14ac:dyDescent="0.15">
      <c r="B195" s="1"/>
      <c r="C195" s="1"/>
      <c r="D195" s="1"/>
      <c r="E195" s="1"/>
      <c r="F195" s="2"/>
      <c r="G195" s="1"/>
      <c r="H195" s="1"/>
      <c r="I195" s="1"/>
      <c r="J195" s="1"/>
    </row>
    <row r="196" spans="2:10" ht="12.75" customHeight="1" x14ac:dyDescent="0.15">
      <c r="B196" s="1"/>
      <c r="C196" s="1"/>
      <c r="D196" s="1"/>
      <c r="E196" s="1"/>
      <c r="F196" s="2"/>
      <c r="G196" s="1"/>
      <c r="H196" s="1"/>
      <c r="I196" s="1"/>
      <c r="J196" s="1"/>
    </row>
    <row r="197" spans="2:10" ht="12.75" customHeight="1" x14ac:dyDescent="0.15">
      <c r="B197" s="1"/>
      <c r="C197" s="1"/>
      <c r="D197" s="1"/>
      <c r="E197" s="1"/>
      <c r="F197" s="2"/>
      <c r="G197" s="1"/>
      <c r="H197" s="1"/>
      <c r="I197" s="1"/>
      <c r="J197" s="1"/>
    </row>
    <row r="198" spans="2:10" ht="12.75" customHeight="1" x14ac:dyDescent="0.15">
      <c r="B198" s="1"/>
      <c r="C198" s="1"/>
      <c r="D198" s="1"/>
      <c r="E198" s="1"/>
      <c r="F198" s="2"/>
      <c r="G198" s="1"/>
      <c r="H198" s="1"/>
      <c r="I198" s="1"/>
      <c r="J198" s="1"/>
    </row>
    <row r="199" spans="2:10" ht="12.75" customHeight="1" x14ac:dyDescent="0.15">
      <c r="B199" s="1"/>
      <c r="C199" s="1"/>
      <c r="D199" s="1"/>
      <c r="E199" s="1"/>
      <c r="F199" s="2"/>
      <c r="G199" s="1"/>
      <c r="H199" s="1"/>
      <c r="I199" s="1"/>
      <c r="J199" s="1"/>
    </row>
    <row r="200" spans="2:10" ht="12.75" customHeight="1" x14ac:dyDescent="0.15">
      <c r="B200" s="1"/>
      <c r="C200" s="1"/>
      <c r="D200" s="1"/>
      <c r="E200" s="1"/>
      <c r="F200" s="2"/>
      <c r="G200" s="1"/>
      <c r="H200" s="1"/>
      <c r="I200" s="1"/>
      <c r="J200" s="1"/>
    </row>
    <row r="201" spans="2:10" ht="12.75" customHeight="1" x14ac:dyDescent="0.15">
      <c r="B201" s="1"/>
      <c r="C201" s="1"/>
      <c r="D201" s="1"/>
      <c r="E201" s="1"/>
      <c r="F201" s="2"/>
      <c r="G201" s="1"/>
      <c r="H201" s="1"/>
      <c r="I201" s="1"/>
      <c r="J201" s="1"/>
    </row>
    <row r="202" spans="2:10" ht="12.75" customHeight="1" x14ac:dyDescent="0.15">
      <c r="B202" s="1"/>
      <c r="C202" s="1"/>
      <c r="D202" s="1"/>
      <c r="E202" s="1"/>
      <c r="F202" s="2"/>
      <c r="G202" s="1"/>
      <c r="H202" s="1"/>
      <c r="I202" s="1"/>
      <c r="J202" s="1"/>
    </row>
    <row r="203" spans="2:10" ht="12.75" customHeight="1" x14ac:dyDescent="0.15">
      <c r="B203" s="1"/>
      <c r="C203" s="1"/>
      <c r="D203" s="1"/>
      <c r="E203" s="1"/>
      <c r="F203" s="2"/>
      <c r="G203" s="1"/>
      <c r="H203" s="1"/>
      <c r="I203" s="1"/>
      <c r="J203" s="1"/>
    </row>
    <row r="204" spans="2:10" ht="12.75" customHeight="1" x14ac:dyDescent="0.15">
      <c r="B204" s="1"/>
      <c r="C204" s="1"/>
      <c r="D204" s="1"/>
      <c r="E204" s="1"/>
      <c r="F204" s="2"/>
      <c r="G204" s="1"/>
      <c r="H204" s="1"/>
      <c r="I204" s="1"/>
      <c r="J204" s="1"/>
    </row>
    <row r="205" spans="2:10" ht="12.75" customHeight="1" x14ac:dyDescent="0.15">
      <c r="B205" s="1"/>
      <c r="C205" s="1"/>
      <c r="D205" s="1"/>
      <c r="E205" s="1"/>
      <c r="F205" s="2"/>
      <c r="G205" s="1"/>
      <c r="H205" s="1"/>
      <c r="I205" s="1"/>
      <c r="J205" s="1"/>
    </row>
    <row r="206" spans="2:10" ht="12.75" customHeight="1" x14ac:dyDescent="0.15">
      <c r="B206" s="1"/>
      <c r="C206" s="1"/>
      <c r="D206" s="1"/>
      <c r="E206" s="1"/>
      <c r="F206" s="2"/>
      <c r="G206" s="1"/>
      <c r="H206" s="1"/>
      <c r="I206" s="1"/>
      <c r="J206" s="1"/>
    </row>
    <row r="207" spans="2:10" ht="12.75" customHeight="1" x14ac:dyDescent="0.15">
      <c r="B207" s="1"/>
      <c r="C207" s="1"/>
      <c r="D207" s="1"/>
      <c r="E207" s="1"/>
      <c r="F207" s="2"/>
      <c r="G207" s="1"/>
      <c r="H207" s="1"/>
      <c r="I207" s="1"/>
      <c r="J207" s="1"/>
    </row>
    <row r="208" spans="2:10" ht="12.75" customHeight="1" x14ac:dyDescent="0.15">
      <c r="B208" s="1"/>
      <c r="C208" s="1"/>
      <c r="D208" s="1"/>
      <c r="E208" s="1"/>
      <c r="F208" s="2"/>
      <c r="G208" s="1"/>
      <c r="H208" s="1"/>
      <c r="I208" s="1"/>
      <c r="J208" s="1"/>
    </row>
    <row r="209" spans="2:10" ht="12.75" customHeight="1" x14ac:dyDescent="0.15">
      <c r="B209" s="1"/>
      <c r="C209" s="1"/>
      <c r="D209" s="1"/>
      <c r="E209" s="1"/>
      <c r="F209" s="2"/>
      <c r="G209" s="1"/>
      <c r="H209" s="1"/>
      <c r="I209" s="1"/>
      <c r="J209" s="1"/>
    </row>
    <row r="210" spans="2:10" ht="12.75" customHeight="1" x14ac:dyDescent="0.15">
      <c r="B210" s="1"/>
      <c r="C210" s="1"/>
      <c r="D210" s="1"/>
      <c r="E210" s="1"/>
      <c r="F210" s="2"/>
      <c r="G210" s="1"/>
      <c r="H210" s="1"/>
      <c r="I210" s="1"/>
      <c r="J210" s="1"/>
    </row>
    <row r="211" spans="2:10" ht="12.75" customHeight="1" x14ac:dyDescent="0.15">
      <c r="B211" s="1"/>
      <c r="C211" s="1"/>
      <c r="D211" s="1"/>
      <c r="E211" s="1"/>
      <c r="F211" s="2"/>
      <c r="G211" s="1"/>
      <c r="H211" s="1"/>
      <c r="I211" s="1"/>
      <c r="J211" s="1"/>
    </row>
    <row r="212" spans="2:10" ht="12.75" customHeight="1" x14ac:dyDescent="0.15">
      <c r="B212" s="1"/>
      <c r="C212" s="1"/>
      <c r="D212" s="1"/>
      <c r="E212" s="1"/>
      <c r="F212" s="2"/>
      <c r="G212" s="1"/>
      <c r="H212" s="1"/>
      <c r="I212" s="1"/>
      <c r="J212" s="1"/>
    </row>
    <row r="213" spans="2:10" ht="12.75" customHeight="1" x14ac:dyDescent="0.15">
      <c r="B213" s="1"/>
      <c r="C213" s="1"/>
      <c r="D213" s="1"/>
      <c r="E213" s="1"/>
      <c r="F213" s="2"/>
      <c r="G213" s="1"/>
      <c r="H213" s="1"/>
      <c r="I213" s="1"/>
      <c r="J213" s="1"/>
    </row>
    <row r="214" spans="2:10" ht="12.75" customHeight="1" x14ac:dyDescent="0.15">
      <c r="B214" s="1"/>
      <c r="C214" s="1"/>
      <c r="D214" s="1"/>
      <c r="E214" s="1"/>
      <c r="F214" s="2"/>
      <c r="G214" s="1"/>
      <c r="H214" s="1"/>
      <c r="I214" s="1"/>
      <c r="J214" s="1"/>
    </row>
    <row r="215" spans="2:10" ht="12.75" customHeight="1" x14ac:dyDescent="0.15">
      <c r="B215" s="1"/>
      <c r="C215" s="1"/>
      <c r="D215" s="1"/>
      <c r="E215" s="1"/>
      <c r="F215" s="2"/>
      <c r="G215" s="1"/>
      <c r="H215" s="1"/>
      <c r="I215" s="1"/>
      <c r="J215" s="1"/>
    </row>
    <row r="216" spans="2:10" ht="12.75" customHeight="1" x14ac:dyDescent="0.15">
      <c r="B216" s="1"/>
      <c r="C216" s="1"/>
      <c r="D216" s="1"/>
      <c r="E216" s="1"/>
      <c r="F216" s="2"/>
      <c r="G216" s="1"/>
      <c r="H216" s="1"/>
      <c r="I216" s="1"/>
      <c r="J216" s="1"/>
    </row>
    <row r="217" spans="2:10" ht="12.75" customHeight="1" x14ac:dyDescent="0.15">
      <c r="B217" s="1"/>
      <c r="C217" s="1"/>
      <c r="D217" s="1"/>
      <c r="E217" s="1"/>
      <c r="F217" s="2"/>
      <c r="G217" s="1"/>
      <c r="H217" s="1"/>
      <c r="I217" s="1"/>
      <c r="J217" s="1"/>
    </row>
    <row r="218" spans="2:10" ht="12.75" customHeight="1" x14ac:dyDescent="0.15">
      <c r="B218" s="1"/>
      <c r="C218" s="1"/>
      <c r="D218" s="1"/>
      <c r="E218" s="1"/>
      <c r="F218" s="2"/>
      <c r="G218" s="1"/>
      <c r="H218" s="1"/>
      <c r="I218" s="1"/>
      <c r="J218" s="1"/>
    </row>
    <row r="219" spans="2:10" ht="12.75" customHeight="1" x14ac:dyDescent="0.15">
      <c r="B219" s="1"/>
      <c r="C219" s="1"/>
      <c r="D219" s="1"/>
      <c r="E219" s="1"/>
      <c r="F219" s="2"/>
      <c r="G219" s="1"/>
      <c r="H219" s="1"/>
      <c r="I219" s="1"/>
      <c r="J219" s="1"/>
    </row>
    <row r="220" spans="2:10" ht="12.75" customHeight="1" x14ac:dyDescent="0.15">
      <c r="B220" s="1"/>
      <c r="C220" s="1"/>
      <c r="D220" s="1"/>
      <c r="E220" s="1"/>
      <c r="F220" s="2"/>
      <c r="G220" s="1"/>
      <c r="H220" s="1"/>
      <c r="I220" s="1"/>
      <c r="J220" s="1"/>
    </row>
    <row r="221" spans="2:10" ht="12.75" customHeight="1" x14ac:dyDescent="0.15">
      <c r="B221" s="1"/>
      <c r="C221" s="1"/>
      <c r="D221" s="1"/>
      <c r="E221" s="1"/>
      <c r="F221" s="2"/>
      <c r="G221" s="1"/>
      <c r="H221" s="1"/>
      <c r="I221" s="1"/>
      <c r="J221" s="1"/>
    </row>
    <row r="222" spans="2:10" ht="12.75" customHeight="1" x14ac:dyDescent="0.15">
      <c r="B222" s="1"/>
      <c r="C222" s="1"/>
      <c r="D222" s="1"/>
      <c r="E222" s="1"/>
      <c r="F222" s="2"/>
      <c r="G222" s="1"/>
      <c r="H222" s="1"/>
      <c r="I222" s="1"/>
      <c r="J222" s="1"/>
    </row>
    <row r="223" spans="2:10" ht="12.75" customHeight="1" x14ac:dyDescent="0.15">
      <c r="B223" s="1"/>
      <c r="C223" s="1"/>
      <c r="D223" s="1"/>
      <c r="E223" s="1"/>
      <c r="F223" s="2"/>
      <c r="G223" s="1"/>
      <c r="H223" s="1"/>
      <c r="I223" s="1"/>
      <c r="J223" s="1"/>
    </row>
    <row r="224" spans="2:10" ht="12.75" customHeight="1" x14ac:dyDescent="0.15">
      <c r="B224" s="1"/>
      <c r="C224" s="1"/>
      <c r="D224" s="1"/>
      <c r="E224" s="1"/>
      <c r="F224" s="2"/>
      <c r="G224" s="1"/>
      <c r="H224" s="1"/>
      <c r="I224" s="1"/>
      <c r="J224" s="1"/>
    </row>
    <row r="225" spans="2:10" ht="12.75" customHeight="1" x14ac:dyDescent="0.15">
      <c r="B225" s="1"/>
      <c r="C225" s="1"/>
      <c r="D225" s="1"/>
      <c r="E225" s="1"/>
      <c r="F225" s="2"/>
      <c r="G225" s="1"/>
      <c r="H225" s="1"/>
      <c r="I225" s="1"/>
      <c r="J225" s="1"/>
    </row>
    <row r="226" spans="2:10" ht="12.75" customHeight="1" x14ac:dyDescent="0.15">
      <c r="B226" s="1"/>
      <c r="C226" s="1"/>
      <c r="D226" s="1"/>
      <c r="E226" s="1"/>
      <c r="F226" s="2"/>
      <c r="G226" s="1"/>
      <c r="H226" s="1"/>
      <c r="I226" s="1"/>
      <c r="J226" s="1"/>
    </row>
    <row r="227" spans="2:10" ht="12.75" customHeight="1" x14ac:dyDescent="0.15">
      <c r="B227" s="1"/>
      <c r="C227" s="1"/>
      <c r="D227" s="1"/>
      <c r="E227" s="1"/>
      <c r="F227" s="2"/>
      <c r="G227" s="1"/>
      <c r="H227" s="1"/>
      <c r="I227" s="1"/>
      <c r="J227" s="1"/>
    </row>
    <row r="228" spans="2:10" ht="12.75" customHeight="1" x14ac:dyDescent="0.15">
      <c r="B228" s="1"/>
      <c r="C228" s="1"/>
      <c r="D228" s="1"/>
      <c r="E228" s="1"/>
      <c r="F228" s="2"/>
      <c r="G228" s="1"/>
      <c r="H228" s="1"/>
      <c r="I228" s="1"/>
      <c r="J228" s="1"/>
    </row>
    <row r="229" spans="2:10" ht="12.75" customHeight="1" x14ac:dyDescent="0.15">
      <c r="B229" s="1"/>
      <c r="C229" s="1"/>
      <c r="D229" s="1"/>
      <c r="E229" s="1"/>
      <c r="F229" s="2"/>
      <c r="G229" s="1"/>
      <c r="H229" s="1"/>
      <c r="I229" s="1"/>
      <c r="J229" s="1"/>
    </row>
    <row r="230" spans="2:10" ht="12.75" customHeight="1" x14ac:dyDescent="0.15">
      <c r="B230" s="1"/>
      <c r="C230" s="1"/>
      <c r="D230" s="1"/>
      <c r="E230" s="1"/>
      <c r="F230" s="2"/>
      <c r="G230" s="1"/>
      <c r="H230" s="1"/>
      <c r="I230" s="1"/>
      <c r="J230" s="1"/>
    </row>
    <row r="231" spans="2:10" ht="12.75" customHeight="1" x14ac:dyDescent="0.15">
      <c r="B231" s="1"/>
      <c r="C231" s="1"/>
      <c r="D231" s="1"/>
      <c r="E231" s="1"/>
      <c r="F231" s="2"/>
      <c r="G231" s="1"/>
      <c r="H231" s="1"/>
      <c r="I231" s="1"/>
      <c r="J231" s="1"/>
    </row>
    <row r="232" spans="2:10" ht="12.75" customHeight="1" x14ac:dyDescent="0.15">
      <c r="B232" s="1"/>
      <c r="C232" s="1"/>
      <c r="D232" s="1"/>
      <c r="E232" s="1"/>
      <c r="F232" s="2"/>
      <c r="G232" s="1"/>
      <c r="H232" s="1"/>
      <c r="I232" s="1"/>
      <c r="J232" s="1"/>
    </row>
    <row r="233" spans="2:10" ht="12.75" customHeight="1" x14ac:dyDescent="0.15">
      <c r="B233" s="1"/>
      <c r="C233" s="1"/>
      <c r="D233" s="1"/>
      <c r="E233" s="1"/>
      <c r="F233" s="2"/>
      <c r="G233" s="1"/>
      <c r="H233" s="1"/>
      <c r="I233" s="1"/>
      <c r="J233" s="1"/>
    </row>
    <row r="234" spans="2:10" ht="12.75" customHeight="1" x14ac:dyDescent="0.15">
      <c r="B234" s="1"/>
      <c r="C234" s="1"/>
      <c r="D234" s="1"/>
      <c r="E234" s="1"/>
      <c r="F234" s="2"/>
      <c r="G234" s="1"/>
      <c r="H234" s="1"/>
      <c r="I234" s="1"/>
      <c r="J234" s="1"/>
    </row>
    <row r="235" spans="2:10" ht="12.75" customHeight="1" x14ac:dyDescent="0.15">
      <c r="B235" s="1"/>
      <c r="C235" s="1"/>
      <c r="D235" s="1"/>
      <c r="E235" s="1"/>
      <c r="F235" s="2"/>
      <c r="G235" s="1"/>
      <c r="H235" s="1"/>
      <c r="I235" s="1"/>
      <c r="J235" s="1"/>
    </row>
    <row r="236" spans="2:10" ht="12.75" customHeight="1" x14ac:dyDescent="0.15">
      <c r="B236" s="1"/>
      <c r="C236" s="1"/>
      <c r="D236" s="1"/>
      <c r="E236" s="1"/>
      <c r="F236" s="2"/>
      <c r="G236" s="1"/>
      <c r="H236" s="1"/>
      <c r="I236" s="1"/>
      <c r="J236" s="1"/>
    </row>
    <row r="237" spans="2:10" ht="12.75" customHeight="1" x14ac:dyDescent="0.15">
      <c r="B237" s="1"/>
      <c r="C237" s="1"/>
      <c r="D237" s="1"/>
      <c r="E237" s="1"/>
      <c r="F237" s="2"/>
      <c r="G237" s="1"/>
      <c r="H237" s="1"/>
      <c r="I237" s="1"/>
      <c r="J237" s="1"/>
    </row>
    <row r="238" spans="2:10" ht="12.75" customHeight="1" x14ac:dyDescent="0.15">
      <c r="B238" s="1"/>
      <c r="C238" s="1"/>
      <c r="D238" s="1"/>
      <c r="E238" s="1"/>
      <c r="F238" s="2"/>
      <c r="G238" s="1"/>
      <c r="H238" s="1"/>
      <c r="I238" s="1"/>
      <c r="J238" s="1"/>
    </row>
    <row r="239" spans="2:10" ht="12.75" customHeight="1" x14ac:dyDescent="0.15">
      <c r="B239" s="1"/>
      <c r="C239" s="1"/>
      <c r="D239" s="1"/>
      <c r="E239" s="1"/>
      <c r="F239" s="2"/>
      <c r="G239" s="1"/>
      <c r="H239" s="1"/>
      <c r="I239" s="1"/>
      <c r="J239" s="1"/>
    </row>
    <row r="240" spans="2:10" ht="12.75" customHeight="1" x14ac:dyDescent="0.15">
      <c r="B240" s="1"/>
      <c r="C240" s="1"/>
      <c r="D240" s="1"/>
      <c r="E240" s="1"/>
      <c r="F240" s="2"/>
      <c r="G240" s="1"/>
      <c r="H240" s="1"/>
      <c r="I240" s="1"/>
      <c r="J240" s="1"/>
    </row>
    <row r="241" spans="2:10" ht="12.75" customHeight="1" x14ac:dyDescent="0.15">
      <c r="B241" s="1"/>
      <c r="C241" s="1"/>
      <c r="D241" s="1"/>
      <c r="E241" s="1"/>
      <c r="F241" s="2"/>
      <c r="G241" s="1"/>
      <c r="H241" s="1"/>
      <c r="I241" s="1"/>
      <c r="J241" s="1"/>
    </row>
    <row r="242" spans="2:10" ht="12.75" customHeight="1" x14ac:dyDescent="0.15">
      <c r="B242" s="1"/>
      <c r="C242" s="1"/>
      <c r="D242" s="1"/>
      <c r="E242" s="1"/>
      <c r="F242" s="2"/>
      <c r="G242" s="1"/>
      <c r="H242" s="1"/>
      <c r="I242" s="1"/>
      <c r="J242" s="1"/>
    </row>
    <row r="243" spans="2:10" ht="12.75" customHeight="1" x14ac:dyDescent="0.15">
      <c r="B243" s="1"/>
      <c r="C243" s="1"/>
      <c r="D243" s="1"/>
      <c r="E243" s="1"/>
      <c r="F243" s="2"/>
      <c r="G243" s="1"/>
      <c r="H243" s="1"/>
      <c r="I243" s="1"/>
      <c r="J243" s="1"/>
    </row>
    <row r="244" spans="2:10" ht="12.75" customHeight="1" x14ac:dyDescent="0.15">
      <c r="B244" s="1"/>
      <c r="C244" s="1"/>
      <c r="D244" s="1"/>
      <c r="E244" s="1"/>
      <c r="F244" s="2"/>
      <c r="G244" s="1"/>
      <c r="H244" s="1"/>
      <c r="I244" s="1"/>
      <c r="J244" s="1"/>
    </row>
    <row r="245" spans="2:10" ht="12.75" customHeight="1" x14ac:dyDescent="0.15">
      <c r="B245" s="1"/>
      <c r="C245" s="1"/>
      <c r="D245" s="1"/>
      <c r="E245" s="1"/>
      <c r="F245" s="2"/>
      <c r="G245" s="1"/>
      <c r="H245" s="1"/>
      <c r="I245" s="1"/>
      <c r="J245" s="1"/>
    </row>
    <row r="246" spans="2:10" ht="12.75" customHeight="1" x14ac:dyDescent="0.15">
      <c r="B246" s="1"/>
      <c r="C246" s="1"/>
      <c r="D246" s="1"/>
      <c r="E246" s="1"/>
      <c r="F246" s="2"/>
      <c r="G246" s="1"/>
      <c r="H246" s="1"/>
      <c r="I246" s="1"/>
      <c r="J246" s="1"/>
    </row>
    <row r="247" spans="2:10" ht="12.75" customHeight="1" x14ac:dyDescent="0.15">
      <c r="B247" s="1"/>
      <c r="C247" s="1"/>
      <c r="D247" s="1"/>
      <c r="E247" s="1"/>
      <c r="F247" s="2"/>
      <c r="G247" s="1"/>
      <c r="H247" s="1"/>
      <c r="I247" s="1"/>
      <c r="J247" s="1"/>
    </row>
    <row r="248" spans="2:10" ht="12.75" customHeight="1" x14ac:dyDescent="0.15">
      <c r="B248" s="1"/>
      <c r="C248" s="1"/>
      <c r="D248" s="1"/>
      <c r="E248" s="1"/>
      <c r="F248" s="2"/>
      <c r="G248" s="1"/>
      <c r="H248" s="1"/>
      <c r="I248" s="1"/>
      <c r="J248" s="1"/>
    </row>
    <row r="249" spans="2:10" ht="12.75" customHeight="1" x14ac:dyDescent="0.15">
      <c r="B249" s="1"/>
      <c r="C249" s="1"/>
      <c r="D249" s="1"/>
      <c r="E249" s="1"/>
      <c r="F249" s="2"/>
      <c r="G249" s="1"/>
      <c r="H249" s="1"/>
      <c r="I249" s="1"/>
      <c r="J249" s="1"/>
    </row>
    <row r="250" spans="2:10" ht="12.75" customHeight="1" x14ac:dyDescent="0.15">
      <c r="B250" s="1"/>
      <c r="C250" s="1"/>
      <c r="D250" s="1"/>
      <c r="E250" s="1"/>
      <c r="F250" s="2"/>
      <c r="G250" s="1"/>
      <c r="H250" s="1"/>
      <c r="I250" s="1"/>
      <c r="J250" s="1"/>
    </row>
    <row r="251" spans="2:10" ht="12.75" customHeight="1" x14ac:dyDescent="0.15">
      <c r="B251" s="1"/>
      <c r="C251" s="1"/>
      <c r="D251" s="1"/>
      <c r="E251" s="1"/>
      <c r="F251" s="2"/>
      <c r="G251" s="1"/>
      <c r="H251" s="1"/>
      <c r="I251" s="1"/>
      <c r="J251" s="1"/>
    </row>
    <row r="252" spans="2:10" ht="12.75" customHeight="1" x14ac:dyDescent="0.15">
      <c r="B252" s="1"/>
      <c r="C252" s="1"/>
      <c r="D252" s="1"/>
      <c r="E252" s="1"/>
      <c r="F252" s="2"/>
      <c r="G252" s="1"/>
      <c r="H252" s="1"/>
      <c r="I252" s="1"/>
      <c r="J252" s="1"/>
    </row>
    <row r="253" spans="2:10" ht="12.75" customHeight="1" x14ac:dyDescent="0.15">
      <c r="B253" s="1"/>
      <c r="C253" s="1"/>
      <c r="D253" s="1"/>
      <c r="E253" s="1"/>
      <c r="F253" s="2"/>
      <c r="G253" s="1"/>
      <c r="H253" s="1"/>
      <c r="I253" s="1"/>
      <c r="J253" s="1"/>
    </row>
    <row r="254" spans="2:10" ht="12.75" customHeight="1" x14ac:dyDescent="0.15">
      <c r="B254" s="1"/>
      <c r="C254" s="1"/>
      <c r="D254" s="1"/>
      <c r="E254" s="1"/>
      <c r="F254" s="2"/>
      <c r="G254" s="1"/>
      <c r="H254" s="1"/>
      <c r="I254" s="1"/>
      <c r="J254" s="1"/>
    </row>
    <row r="255" spans="2:10" ht="12.75" customHeight="1" x14ac:dyDescent="0.15">
      <c r="B255" s="1"/>
      <c r="C255" s="1"/>
      <c r="D255" s="1"/>
      <c r="E255" s="1"/>
      <c r="F255" s="2"/>
      <c r="G255" s="1"/>
      <c r="H255" s="1"/>
      <c r="I255" s="1"/>
      <c r="J255" s="1"/>
    </row>
    <row r="256" spans="2:10" ht="12.75" customHeight="1" x14ac:dyDescent="0.15">
      <c r="B256" s="1"/>
      <c r="C256" s="1"/>
      <c r="D256" s="1"/>
      <c r="E256" s="1"/>
      <c r="F256" s="2"/>
      <c r="G256" s="1"/>
      <c r="H256" s="1"/>
      <c r="I256" s="1"/>
      <c r="J256" s="1"/>
    </row>
    <row r="257" spans="2:10" ht="12.75" customHeight="1" x14ac:dyDescent="0.15">
      <c r="B257" s="1"/>
      <c r="C257" s="1"/>
      <c r="D257" s="1"/>
      <c r="E257" s="1"/>
      <c r="F257" s="2"/>
      <c r="G257" s="1"/>
      <c r="H257" s="1"/>
      <c r="I257" s="1"/>
      <c r="J257" s="1"/>
    </row>
    <row r="258" spans="2:10" ht="12.75" customHeight="1" x14ac:dyDescent="0.15">
      <c r="B258" s="1"/>
      <c r="C258" s="1"/>
      <c r="D258" s="1"/>
      <c r="E258" s="1"/>
      <c r="F258" s="2"/>
      <c r="G258" s="1"/>
      <c r="H258" s="1"/>
      <c r="I258" s="1"/>
      <c r="J258" s="1"/>
    </row>
    <row r="259" spans="2:10" ht="12.75" customHeight="1" x14ac:dyDescent="0.15">
      <c r="B259" s="1"/>
      <c r="C259" s="1"/>
      <c r="D259" s="1"/>
      <c r="E259" s="1"/>
      <c r="F259" s="2"/>
      <c r="G259" s="1"/>
      <c r="H259" s="1"/>
      <c r="I259" s="1"/>
      <c r="J259" s="1"/>
    </row>
    <row r="260" spans="2:10" ht="12.75" customHeight="1" x14ac:dyDescent="0.15">
      <c r="B260" s="1"/>
      <c r="C260" s="1"/>
      <c r="D260" s="1"/>
      <c r="E260" s="1"/>
      <c r="F260" s="2"/>
      <c r="G260" s="1"/>
      <c r="H260" s="1"/>
      <c r="I260" s="1"/>
      <c r="J260" s="1"/>
    </row>
    <row r="261" spans="2:10" ht="12.75" customHeight="1" x14ac:dyDescent="0.15">
      <c r="B261" s="1"/>
      <c r="C261" s="1"/>
      <c r="D261" s="1"/>
      <c r="E261" s="1"/>
      <c r="F261" s="2"/>
      <c r="G261" s="1"/>
      <c r="H261" s="1"/>
      <c r="I261" s="1"/>
      <c r="J261" s="1"/>
    </row>
    <row r="262" spans="2:10" ht="12.75" customHeight="1" x14ac:dyDescent="0.15">
      <c r="B262" s="1"/>
      <c r="C262" s="1"/>
      <c r="D262" s="1"/>
      <c r="E262" s="1"/>
      <c r="F262" s="2"/>
      <c r="G262" s="1"/>
      <c r="H262" s="1"/>
      <c r="I262" s="1"/>
      <c r="J262" s="1"/>
    </row>
    <row r="263" spans="2:10" ht="12.75" customHeight="1" x14ac:dyDescent="0.15">
      <c r="B263" s="1"/>
      <c r="C263" s="1"/>
      <c r="D263" s="1"/>
      <c r="E263" s="1"/>
      <c r="F263" s="2"/>
      <c r="G263" s="1"/>
      <c r="H263" s="1"/>
      <c r="I263" s="1"/>
      <c r="J263" s="1"/>
    </row>
    <row r="264" spans="2:10" ht="12.75" customHeight="1" x14ac:dyDescent="0.15">
      <c r="B264" s="1"/>
      <c r="C264" s="1"/>
      <c r="D264" s="1"/>
      <c r="E264" s="1"/>
      <c r="F264" s="2"/>
      <c r="G264" s="1"/>
      <c r="H264" s="1"/>
      <c r="I264" s="1"/>
      <c r="J264" s="1"/>
    </row>
    <row r="265" spans="2:10" ht="12.75" customHeight="1" x14ac:dyDescent="0.15">
      <c r="B265" s="1"/>
      <c r="C265" s="1"/>
      <c r="D265" s="1"/>
      <c r="E265" s="1"/>
      <c r="F265" s="2"/>
      <c r="G265" s="1"/>
      <c r="H265" s="1"/>
      <c r="I265" s="1"/>
      <c r="J265" s="1"/>
    </row>
    <row r="266" spans="2:10" ht="12.75" customHeight="1" x14ac:dyDescent="0.15">
      <c r="B266" s="1"/>
      <c r="C266" s="1"/>
      <c r="D266" s="1"/>
      <c r="E266" s="1"/>
      <c r="F266" s="2"/>
      <c r="G266" s="1"/>
      <c r="H266" s="1"/>
      <c r="I266" s="1"/>
      <c r="J266" s="1"/>
    </row>
    <row r="267" spans="2:10" ht="12.75" customHeight="1" x14ac:dyDescent="0.15">
      <c r="B267" s="1"/>
      <c r="C267" s="1"/>
      <c r="D267" s="1"/>
      <c r="E267" s="1"/>
      <c r="F267" s="2"/>
      <c r="G267" s="1"/>
      <c r="H267" s="1"/>
      <c r="I267" s="1"/>
      <c r="J267" s="1"/>
    </row>
    <row r="268" spans="2:10" ht="12.75" customHeight="1" x14ac:dyDescent="0.15">
      <c r="B268" s="1"/>
      <c r="C268" s="1"/>
      <c r="D268" s="1"/>
      <c r="E268" s="1"/>
      <c r="F268" s="2"/>
      <c r="G268" s="1"/>
      <c r="H268" s="1"/>
      <c r="I268" s="1"/>
      <c r="J268" s="1"/>
    </row>
    <row r="269" spans="2:10" ht="12.75" customHeight="1" x14ac:dyDescent="0.15">
      <c r="B269" s="1"/>
      <c r="C269" s="1"/>
      <c r="D269" s="1"/>
      <c r="E269" s="1"/>
      <c r="F269" s="2"/>
      <c r="G269" s="1"/>
      <c r="H269" s="1"/>
      <c r="I269" s="1"/>
      <c r="J269" s="1"/>
    </row>
    <row r="270" spans="2:10" ht="12.75" customHeight="1" x14ac:dyDescent="0.15">
      <c r="B270" s="1"/>
      <c r="C270" s="1"/>
      <c r="D270" s="1"/>
      <c r="E270" s="1"/>
      <c r="F270" s="2"/>
      <c r="G270" s="1"/>
      <c r="H270" s="1"/>
      <c r="I270" s="1"/>
      <c r="J270" s="1"/>
    </row>
    <row r="271" spans="2:10" ht="12.75" customHeight="1" x14ac:dyDescent="0.15">
      <c r="B271" s="1"/>
      <c r="C271" s="1"/>
      <c r="D271" s="1"/>
      <c r="E271" s="1"/>
      <c r="F271" s="2"/>
      <c r="G271" s="1"/>
      <c r="H271" s="1"/>
      <c r="I271" s="1"/>
      <c r="J271" s="1"/>
    </row>
    <row r="272" spans="2:10" ht="12.75" customHeight="1" x14ac:dyDescent="0.15">
      <c r="B272" s="1"/>
      <c r="C272" s="1"/>
      <c r="D272" s="1"/>
      <c r="E272" s="1"/>
      <c r="F272" s="2"/>
      <c r="G272" s="1"/>
      <c r="H272" s="1"/>
      <c r="I272" s="1"/>
      <c r="J272" s="1"/>
    </row>
    <row r="273" spans="2:10" ht="12.75" customHeight="1" x14ac:dyDescent="0.15">
      <c r="B273" s="1"/>
      <c r="C273" s="1"/>
      <c r="D273" s="1"/>
      <c r="E273" s="1"/>
      <c r="F273" s="2"/>
      <c r="G273" s="1"/>
      <c r="H273" s="1"/>
      <c r="I273" s="1"/>
      <c r="J273" s="1"/>
    </row>
    <row r="274" spans="2:10" ht="12.75" customHeight="1" x14ac:dyDescent="0.15">
      <c r="B274" s="1"/>
      <c r="C274" s="1"/>
      <c r="D274" s="1"/>
      <c r="E274" s="1"/>
      <c r="F274" s="2"/>
      <c r="G274" s="1"/>
      <c r="H274" s="1"/>
      <c r="I274" s="1"/>
      <c r="J274" s="1"/>
    </row>
    <row r="275" spans="2:10" ht="12.75" customHeight="1" x14ac:dyDescent="0.15">
      <c r="B275" s="1"/>
      <c r="C275" s="1"/>
      <c r="D275" s="1"/>
      <c r="E275" s="1"/>
      <c r="F275" s="2"/>
      <c r="G275" s="1"/>
      <c r="H275" s="1"/>
      <c r="I275" s="1"/>
      <c r="J275" s="1"/>
    </row>
    <row r="276" spans="2:10" ht="12.75" customHeight="1" x14ac:dyDescent="0.15">
      <c r="B276" s="1"/>
      <c r="C276" s="1"/>
      <c r="D276" s="1"/>
      <c r="E276" s="1"/>
      <c r="F276" s="2"/>
      <c r="G276" s="1"/>
      <c r="H276" s="1"/>
      <c r="I276" s="1"/>
      <c r="J276" s="1"/>
    </row>
    <row r="277" spans="2:10" ht="12.75" customHeight="1" x14ac:dyDescent="0.15">
      <c r="B277" s="1"/>
      <c r="C277" s="1"/>
      <c r="D277" s="1"/>
      <c r="E277" s="1"/>
      <c r="F277" s="2"/>
      <c r="G277" s="1"/>
      <c r="H277" s="1"/>
      <c r="I277" s="1"/>
      <c r="J277" s="1"/>
    </row>
    <row r="278" spans="2:10" ht="12.75" customHeight="1" x14ac:dyDescent="0.15">
      <c r="B278" s="1"/>
      <c r="C278" s="1"/>
      <c r="D278" s="1"/>
      <c r="E278" s="1"/>
      <c r="F278" s="2"/>
      <c r="G278" s="1"/>
      <c r="H278" s="1"/>
      <c r="I278" s="1"/>
      <c r="J278" s="1"/>
    </row>
    <row r="279" spans="2:10" ht="12.75" customHeight="1" x14ac:dyDescent="0.15">
      <c r="B279" s="1"/>
      <c r="C279" s="1"/>
      <c r="D279" s="1"/>
      <c r="E279" s="1"/>
      <c r="F279" s="2"/>
      <c r="G279" s="1"/>
      <c r="H279" s="1"/>
      <c r="I279" s="1"/>
      <c r="J279" s="1"/>
    </row>
    <row r="280" spans="2:10" ht="12.75" customHeight="1" x14ac:dyDescent="0.15">
      <c r="B280" s="1"/>
      <c r="C280" s="1"/>
      <c r="D280" s="1"/>
      <c r="E280" s="1"/>
      <c r="F280" s="2"/>
      <c r="G280" s="1"/>
      <c r="H280" s="1"/>
      <c r="I280" s="1"/>
      <c r="J280" s="1"/>
    </row>
    <row r="281" spans="2:10" ht="12.75" customHeight="1" x14ac:dyDescent="0.15">
      <c r="B281" s="1"/>
      <c r="C281" s="1"/>
      <c r="D281" s="1"/>
      <c r="E281" s="1"/>
      <c r="F281" s="2"/>
      <c r="G281" s="1"/>
      <c r="H281" s="1"/>
      <c r="I281" s="1"/>
      <c r="J281" s="1"/>
    </row>
    <row r="282" spans="2:10" ht="12.75" customHeight="1" x14ac:dyDescent="0.15">
      <c r="B282" s="1"/>
      <c r="C282" s="1"/>
      <c r="D282" s="1"/>
      <c r="E282" s="1"/>
      <c r="F282" s="2"/>
      <c r="G282" s="1"/>
      <c r="H282" s="1"/>
      <c r="I282" s="1"/>
      <c r="J282" s="1"/>
    </row>
    <row r="283" spans="2:10" ht="12.75" customHeight="1" x14ac:dyDescent="0.15">
      <c r="B283" s="1"/>
      <c r="C283" s="1"/>
      <c r="D283" s="1"/>
      <c r="E283" s="1"/>
      <c r="F283" s="2"/>
      <c r="G283" s="1"/>
      <c r="H283" s="1"/>
      <c r="I283" s="1"/>
      <c r="J283" s="1"/>
    </row>
    <row r="284" spans="2:10" ht="12.75" customHeight="1" x14ac:dyDescent="0.15">
      <c r="B284" s="1"/>
      <c r="C284" s="1"/>
      <c r="D284" s="1"/>
      <c r="E284" s="1"/>
      <c r="F284" s="2"/>
      <c r="G284" s="1"/>
      <c r="H284" s="1"/>
      <c r="I284" s="1"/>
      <c r="J284" s="1"/>
    </row>
    <row r="285" spans="2:10" ht="12.75" customHeight="1" x14ac:dyDescent="0.15">
      <c r="B285" s="1"/>
      <c r="C285" s="1"/>
      <c r="D285" s="1"/>
      <c r="E285" s="1"/>
      <c r="F285" s="2"/>
      <c r="G285" s="1"/>
      <c r="H285" s="1"/>
      <c r="I285" s="1"/>
      <c r="J285" s="1"/>
    </row>
    <row r="286" spans="2:10" ht="12.75" customHeight="1" x14ac:dyDescent="0.15">
      <c r="B286" s="1"/>
      <c r="C286" s="1"/>
      <c r="D286" s="1"/>
      <c r="E286" s="1"/>
      <c r="F286" s="2"/>
      <c r="G286" s="1"/>
      <c r="H286" s="1"/>
      <c r="I286" s="1"/>
      <c r="J286" s="1"/>
    </row>
    <row r="287" spans="2:10" ht="12.75" customHeight="1" x14ac:dyDescent="0.15">
      <c r="B287" s="1"/>
      <c r="C287" s="1"/>
      <c r="D287" s="1"/>
      <c r="E287" s="1"/>
      <c r="F287" s="2"/>
      <c r="G287" s="1"/>
      <c r="H287" s="1"/>
      <c r="I287" s="1"/>
      <c r="J287" s="1"/>
    </row>
    <row r="288" spans="2:10" ht="12.75" customHeight="1" x14ac:dyDescent="0.15">
      <c r="B288" s="1"/>
      <c r="C288" s="1"/>
      <c r="D288" s="1"/>
      <c r="E288" s="1"/>
      <c r="F288" s="2"/>
      <c r="G288" s="1"/>
      <c r="H288" s="1"/>
      <c r="I288" s="1"/>
      <c r="J288" s="1"/>
    </row>
    <row r="289" spans="2:10" ht="12.75" customHeight="1" x14ac:dyDescent="0.15">
      <c r="B289" s="1"/>
      <c r="C289" s="1"/>
      <c r="D289" s="1"/>
      <c r="E289" s="1"/>
      <c r="F289" s="2"/>
      <c r="G289" s="1"/>
      <c r="H289" s="1"/>
      <c r="I289" s="1"/>
      <c r="J289" s="1"/>
    </row>
    <row r="290" spans="2:10" ht="12.75" customHeight="1" x14ac:dyDescent="0.15">
      <c r="B290" s="1"/>
      <c r="C290" s="1"/>
      <c r="D290" s="1"/>
      <c r="E290" s="1"/>
      <c r="F290" s="2"/>
      <c r="G290" s="1"/>
      <c r="H290" s="1"/>
      <c r="I290" s="1"/>
      <c r="J290" s="1"/>
    </row>
    <row r="291" spans="2:10" ht="12.75" customHeight="1" x14ac:dyDescent="0.15">
      <c r="B291" s="1"/>
      <c r="C291" s="1"/>
      <c r="D291" s="1"/>
      <c r="E291" s="1"/>
      <c r="F291" s="2"/>
      <c r="G291" s="1"/>
      <c r="H291" s="1"/>
      <c r="I291" s="1"/>
      <c r="J291" s="1"/>
    </row>
    <row r="292" spans="2:10" ht="12.75" customHeight="1" x14ac:dyDescent="0.15">
      <c r="B292" s="1"/>
      <c r="C292" s="1"/>
      <c r="D292" s="1"/>
      <c r="E292" s="1"/>
      <c r="F292" s="2"/>
      <c r="G292" s="1"/>
      <c r="H292" s="1"/>
      <c r="I292" s="1"/>
      <c r="J292" s="1"/>
    </row>
    <row r="293" spans="2:10" ht="12.75" customHeight="1" x14ac:dyDescent="0.15">
      <c r="B293" s="1"/>
      <c r="C293" s="1"/>
      <c r="D293" s="1"/>
      <c r="E293" s="1"/>
      <c r="F293" s="2"/>
      <c r="G293" s="1"/>
      <c r="H293" s="1"/>
      <c r="I293" s="1"/>
      <c r="J293" s="1"/>
    </row>
    <row r="294" spans="2:10" ht="12.75" customHeight="1" x14ac:dyDescent="0.15">
      <c r="B294" s="1"/>
      <c r="C294" s="1"/>
      <c r="D294" s="1"/>
      <c r="E294" s="1"/>
      <c r="F294" s="2"/>
      <c r="G294" s="1"/>
      <c r="H294" s="1"/>
      <c r="I294" s="1"/>
      <c r="J294" s="1"/>
    </row>
    <row r="295" spans="2:10" ht="12.75" customHeight="1" x14ac:dyDescent="0.15">
      <c r="B295" s="1"/>
      <c r="C295" s="1"/>
      <c r="D295" s="1"/>
      <c r="E295" s="1"/>
      <c r="F295" s="2"/>
      <c r="G295" s="1"/>
      <c r="H295" s="1"/>
      <c r="I295" s="1"/>
      <c r="J295" s="1"/>
    </row>
    <row r="296" spans="2:10" ht="12.75" customHeight="1" x14ac:dyDescent="0.15">
      <c r="B296" s="1"/>
      <c r="C296" s="1"/>
      <c r="D296" s="1"/>
      <c r="E296" s="1"/>
      <c r="F296" s="2"/>
      <c r="G296" s="1"/>
      <c r="H296" s="1"/>
      <c r="I296" s="1"/>
      <c r="J296" s="1"/>
    </row>
    <row r="297" spans="2:10" ht="12.75" customHeight="1" x14ac:dyDescent="0.15">
      <c r="B297" s="1"/>
      <c r="C297" s="1"/>
      <c r="D297" s="1"/>
      <c r="E297" s="1"/>
      <c r="F297" s="2"/>
      <c r="G297" s="1"/>
      <c r="H297" s="1"/>
      <c r="I297" s="1"/>
      <c r="J297" s="1"/>
    </row>
    <row r="298" spans="2:10" ht="12.75" customHeight="1" x14ac:dyDescent="0.15">
      <c r="B298" s="1"/>
      <c r="C298" s="1"/>
      <c r="D298" s="1"/>
      <c r="E298" s="1"/>
      <c r="F298" s="2"/>
      <c r="G298" s="1"/>
      <c r="H298" s="1"/>
      <c r="I298" s="1"/>
      <c r="J298" s="1"/>
    </row>
    <row r="299" spans="2:10" ht="12.75" customHeight="1" x14ac:dyDescent="0.15">
      <c r="B299" s="1"/>
      <c r="C299" s="1"/>
      <c r="D299" s="1"/>
      <c r="E299" s="1"/>
      <c r="F299" s="2"/>
      <c r="G299" s="1"/>
      <c r="H299" s="1"/>
      <c r="I299" s="1"/>
      <c r="J299" s="1"/>
    </row>
    <row r="300" spans="2:10" ht="12.75" customHeight="1" x14ac:dyDescent="0.15">
      <c r="B300" s="1"/>
      <c r="C300" s="1"/>
      <c r="D300" s="1"/>
      <c r="E300" s="1"/>
      <c r="F300" s="2"/>
      <c r="G300" s="1"/>
      <c r="H300" s="1"/>
      <c r="I300" s="1"/>
      <c r="J300" s="1"/>
    </row>
    <row r="301" spans="2:10" ht="12.75" customHeight="1" x14ac:dyDescent="0.15">
      <c r="B301" s="1"/>
      <c r="C301" s="1"/>
      <c r="D301" s="1"/>
      <c r="E301" s="1"/>
      <c r="F301" s="2"/>
      <c r="G301" s="1"/>
      <c r="H301" s="1"/>
      <c r="I301" s="1"/>
      <c r="J301" s="1"/>
    </row>
    <row r="302" spans="2:10" ht="12.75" customHeight="1" x14ac:dyDescent="0.15">
      <c r="B302" s="1"/>
      <c r="C302" s="1"/>
      <c r="D302" s="1"/>
      <c r="E302" s="1"/>
      <c r="F302" s="2"/>
      <c r="G302" s="1"/>
      <c r="H302" s="1"/>
      <c r="I302" s="1"/>
      <c r="J302" s="1"/>
    </row>
    <row r="303" spans="2:10" ht="12.75" customHeight="1" x14ac:dyDescent="0.15">
      <c r="B303" s="1"/>
      <c r="C303" s="1"/>
      <c r="D303" s="1"/>
      <c r="E303" s="1"/>
      <c r="F303" s="2"/>
      <c r="G303" s="1"/>
      <c r="H303" s="1"/>
      <c r="I303" s="1"/>
      <c r="J303" s="1"/>
    </row>
    <row r="304" spans="2:10" ht="12.75" customHeight="1" x14ac:dyDescent="0.15">
      <c r="B304" s="1"/>
      <c r="C304" s="1"/>
      <c r="D304" s="1"/>
      <c r="E304" s="1"/>
      <c r="F304" s="2"/>
      <c r="G304" s="1"/>
      <c r="H304" s="1"/>
      <c r="I304" s="1"/>
      <c r="J304" s="1"/>
    </row>
    <row r="305" spans="2:10" ht="12.75" customHeight="1" x14ac:dyDescent="0.15">
      <c r="B305" s="1"/>
      <c r="C305" s="1"/>
      <c r="D305" s="1"/>
      <c r="E305" s="1"/>
      <c r="F305" s="2"/>
      <c r="G305" s="1"/>
      <c r="H305" s="1"/>
      <c r="I305" s="1"/>
      <c r="J305" s="1"/>
    </row>
    <row r="306" spans="2:10" ht="12.75" customHeight="1" x14ac:dyDescent="0.15">
      <c r="B306" s="1"/>
      <c r="C306" s="1"/>
      <c r="D306" s="1"/>
      <c r="E306" s="1"/>
      <c r="F306" s="2"/>
      <c r="G306" s="1"/>
      <c r="H306" s="1"/>
      <c r="I306" s="1"/>
      <c r="J306" s="1"/>
    </row>
    <row r="307" spans="2:10" ht="12.75" customHeight="1" x14ac:dyDescent="0.15">
      <c r="B307" s="1"/>
      <c r="C307" s="1"/>
      <c r="D307" s="1"/>
      <c r="E307" s="1"/>
      <c r="F307" s="2"/>
      <c r="G307" s="1"/>
      <c r="H307" s="1"/>
      <c r="I307" s="1"/>
      <c r="J307" s="1"/>
    </row>
    <row r="308" spans="2:10" ht="12.75" customHeight="1" x14ac:dyDescent="0.15">
      <c r="B308" s="1"/>
      <c r="C308" s="1"/>
      <c r="D308" s="1"/>
      <c r="E308" s="1"/>
      <c r="F308" s="2"/>
      <c r="G308" s="1"/>
      <c r="H308" s="1"/>
      <c r="I308" s="1"/>
      <c r="J308" s="1"/>
    </row>
    <row r="309" spans="2:10" ht="12.75" customHeight="1" x14ac:dyDescent="0.15">
      <c r="B309" s="1"/>
      <c r="C309" s="1"/>
      <c r="D309" s="1"/>
      <c r="E309" s="1"/>
      <c r="F309" s="2"/>
      <c r="G309" s="1"/>
      <c r="H309" s="1"/>
      <c r="I309" s="1"/>
      <c r="J309" s="1"/>
    </row>
    <row r="310" spans="2:10" ht="12.75" customHeight="1" x14ac:dyDescent="0.15">
      <c r="B310" s="1"/>
      <c r="C310" s="1"/>
      <c r="D310" s="1"/>
      <c r="E310" s="1"/>
      <c r="F310" s="2"/>
      <c r="G310" s="1"/>
      <c r="H310" s="1"/>
      <c r="I310" s="1"/>
      <c r="J310" s="1"/>
    </row>
    <row r="311" spans="2:10" ht="12.75" customHeight="1" x14ac:dyDescent="0.15">
      <c r="B311" s="1"/>
      <c r="C311" s="1"/>
      <c r="D311" s="1"/>
      <c r="E311" s="1"/>
      <c r="F311" s="2"/>
      <c r="G311" s="1"/>
      <c r="H311" s="1"/>
      <c r="I311" s="1"/>
      <c r="J311" s="1"/>
    </row>
    <row r="312" spans="2:10" ht="12.75" customHeight="1" x14ac:dyDescent="0.15">
      <c r="B312" s="1"/>
      <c r="C312" s="1"/>
      <c r="D312" s="1"/>
      <c r="E312" s="1"/>
      <c r="F312" s="2"/>
      <c r="G312" s="1"/>
      <c r="H312" s="1"/>
      <c r="I312" s="1"/>
      <c r="J312" s="1"/>
    </row>
    <row r="313" spans="2:10" ht="12.75" customHeight="1" x14ac:dyDescent="0.15">
      <c r="B313" s="1"/>
      <c r="C313" s="1"/>
      <c r="D313" s="1"/>
      <c r="E313" s="1"/>
      <c r="F313" s="2"/>
      <c r="G313" s="1"/>
      <c r="H313" s="1"/>
      <c r="I313" s="1"/>
      <c r="J313" s="1"/>
    </row>
    <row r="314" spans="2:10" ht="12.75" customHeight="1" x14ac:dyDescent="0.15">
      <c r="B314" s="1"/>
      <c r="C314" s="1"/>
      <c r="D314" s="1"/>
      <c r="E314" s="1"/>
      <c r="F314" s="2"/>
      <c r="G314" s="1"/>
      <c r="H314" s="1"/>
      <c r="I314" s="1"/>
      <c r="J314" s="1"/>
    </row>
    <row r="315" spans="2:10" ht="12.75" customHeight="1" x14ac:dyDescent="0.15">
      <c r="B315" s="1"/>
      <c r="C315" s="1"/>
      <c r="D315" s="1"/>
      <c r="E315" s="1"/>
      <c r="F315" s="2"/>
      <c r="G315" s="1"/>
      <c r="H315" s="1"/>
      <c r="I315" s="1"/>
      <c r="J315" s="1"/>
    </row>
    <row r="316" spans="2:10" ht="12.75" customHeight="1" x14ac:dyDescent="0.15">
      <c r="B316" s="1"/>
      <c r="C316" s="1"/>
      <c r="D316" s="1"/>
      <c r="E316" s="1"/>
      <c r="F316" s="2"/>
      <c r="G316" s="1"/>
      <c r="H316" s="1"/>
      <c r="I316" s="1"/>
      <c r="J316" s="1"/>
    </row>
    <row r="317" spans="2:10" ht="12.75" customHeight="1" x14ac:dyDescent="0.15">
      <c r="B317" s="1"/>
      <c r="C317" s="1"/>
      <c r="D317" s="1"/>
      <c r="E317" s="1"/>
      <c r="F317" s="2"/>
      <c r="G317" s="1"/>
      <c r="H317" s="1"/>
      <c r="I317" s="1"/>
      <c r="J317" s="1"/>
    </row>
    <row r="318" spans="2:10" ht="12.75" customHeight="1" x14ac:dyDescent="0.15">
      <c r="B318" s="1"/>
      <c r="C318" s="1"/>
      <c r="D318" s="1"/>
      <c r="E318" s="1"/>
      <c r="F318" s="2"/>
      <c r="G318" s="1"/>
      <c r="H318" s="1"/>
      <c r="I318" s="1"/>
      <c r="J318" s="1"/>
    </row>
    <row r="319" spans="2:10" ht="12.75" customHeight="1" x14ac:dyDescent="0.15">
      <c r="B319" s="1"/>
      <c r="C319" s="1"/>
      <c r="D319" s="1"/>
      <c r="E319" s="1"/>
      <c r="F319" s="2"/>
      <c r="G319" s="1"/>
      <c r="H319" s="1"/>
      <c r="I319" s="1"/>
      <c r="J319" s="1"/>
    </row>
    <row r="320" spans="2:10" ht="12.75" customHeight="1" x14ac:dyDescent="0.15">
      <c r="B320" s="1"/>
      <c r="C320" s="1"/>
      <c r="D320" s="1"/>
      <c r="E320" s="1"/>
      <c r="F320" s="2"/>
      <c r="G320" s="1"/>
      <c r="H320" s="1"/>
      <c r="I320" s="1"/>
      <c r="J320" s="1"/>
    </row>
    <row r="321" spans="2:10" ht="12.75" customHeight="1" x14ac:dyDescent="0.15">
      <c r="B321" s="1"/>
      <c r="C321" s="1"/>
      <c r="D321" s="1"/>
      <c r="E321" s="1"/>
      <c r="F321" s="2"/>
      <c r="G321" s="1"/>
      <c r="H321" s="1"/>
      <c r="I321" s="1"/>
      <c r="J321" s="1"/>
    </row>
    <row r="322" spans="2:10" ht="12.75" customHeight="1" x14ac:dyDescent="0.15">
      <c r="B322" s="1"/>
      <c r="C322" s="1"/>
      <c r="D322" s="1"/>
      <c r="E322" s="1"/>
      <c r="F322" s="2"/>
      <c r="G322" s="1"/>
      <c r="H322" s="1"/>
      <c r="I322" s="1"/>
      <c r="J322" s="1"/>
    </row>
    <row r="323" spans="2:10" ht="12.75" customHeight="1" x14ac:dyDescent="0.15">
      <c r="B323" s="1"/>
      <c r="C323" s="1"/>
      <c r="D323" s="1"/>
      <c r="E323" s="1"/>
      <c r="F323" s="2"/>
      <c r="G323" s="1"/>
      <c r="H323" s="1"/>
      <c r="I323" s="1"/>
      <c r="J323" s="1"/>
    </row>
    <row r="324" spans="2:10" ht="12.75" customHeight="1" x14ac:dyDescent="0.15">
      <c r="B324" s="1"/>
      <c r="C324" s="1"/>
      <c r="D324" s="1"/>
      <c r="E324" s="1"/>
      <c r="F324" s="2"/>
      <c r="G324" s="1"/>
      <c r="H324" s="1"/>
      <c r="I324" s="1"/>
      <c r="J324" s="1"/>
    </row>
    <row r="325" spans="2:10" ht="12.75" customHeight="1" x14ac:dyDescent="0.15">
      <c r="B325" s="1"/>
      <c r="C325" s="1"/>
      <c r="D325" s="1"/>
      <c r="E325" s="1"/>
      <c r="F325" s="2"/>
      <c r="G325" s="1"/>
      <c r="H325" s="1"/>
      <c r="I325" s="1"/>
      <c r="J325" s="1"/>
    </row>
    <row r="326" spans="2:10" ht="12.75" customHeight="1" x14ac:dyDescent="0.15">
      <c r="B326" s="1"/>
      <c r="C326" s="1"/>
      <c r="D326" s="1"/>
      <c r="E326" s="1"/>
      <c r="F326" s="2"/>
      <c r="G326" s="1"/>
      <c r="H326" s="1"/>
      <c r="I326" s="1"/>
      <c r="J326" s="1"/>
    </row>
    <row r="327" spans="2:10" ht="12.75" customHeight="1" x14ac:dyDescent="0.15">
      <c r="B327" s="1"/>
      <c r="C327" s="1"/>
      <c r="D327" s="1"/>
      <c r="E327" s="1"/>
      <c r="F327" s="2"/>
      <c r="G327" s="1"/>
      <c r="H327" s="1"/>
      <c r="I327" s="1"/>
      <c r="J327" s="1"/>
    </row>
    <row r="328" spans="2:10" ht="12.75" customHeight="1" x14ac:dyDescent="0.15">
      <c r="B328" s="1"/>
      <c r="C328" s="1"/>
      <c r="D328" s="1"/>
      <c r="E328" s="1"/>
      <c r="F328" s="2"/>
      <c r="G328" s="1"/>
      <c r="H328" s="1"/>
      <c r="I328" s="1"/>
      <c r="J328" s="1"/>
    </row>
    <row r="329" spans="2:10" ht="12.75" customHeight="1" x14ac:dyDescent="0.15">
      <c r="B329" s="1"/>
      <c r="C329" s="1"/>
      <c r="D329" s="1"/>
      <c r="E329" s="1"/>
      <c r="F329" s="2"/>
      <c r="G329" s="1"/>
      <c r="H329" s="1"/>
      <c r="I329" s="1"/>
      <c r="J329" s="1"/>
    </row>
    <row r="330" spans="2:10" ht="12.75" customHeight="1" x14ac:dyDescent="0.15">
      <c r="B330" s="1"/>
      <c r="C330" s="1"/>
      <c r="D330" s="1"/>
      <c r="E330" s="1"/>
      <c r="F330" s="2"/>
      <c r="G330" s="1"/>
      <c r="H330" s="1"/>
      <c r="I330" s="1"/>
      <c r="J330" s="1"/>
    </row>
    <row r="331" spans="2:10" ht="12.75" customHeight="1" x14ac:dyDescent="0.15">
      <c r="B331" s="1"/>
      <c r="C331" s="1"/>
      <c r="D331" s="1"/>
      <c r="E331" s="1"/>
      <c r="F331" s="2"/>
      <c r="G331" s="1"/>
      <c r="H331" s="1"/>
      <c r="I331" s="1"/>
      <c r="J331" s="1"/>
    </row>
    <row r="332" spans="2:10" ht="12.75" customHeight="1" x14ac:dyDescent="0.15">
      <c r="B332" s="1"/>
      <c r="C332" s="1"/>
      <c r="D332" s="1"/>
      <c r="E332" s="1"/>
      <c r="F332" s="2"/>
      <c r="G332" s="1"/>
      <c r="H332" s="1"/>
      <c r="I332" s="1"/>
      <c r="J332" s="1"/>
    </row>
    <row r="333" spans="2:10" ht="12.75" customHeight="1" x14ac:dyDescent="0.15">
      <c r="B333" s="1"/>
      <c r="C333" s="1"/>
      <c r="D333" s="1"/>
      <c r="E333" s="1"/>
      <c r="F333" s="2"/>
      <c r="G333" s="1"/>
      <c r="H333" s="1"/>
      <c r="I333" s="1"/>
      <c r="J333" s="1"/>
    </row>
    <row r="334" spans="2:10" ht="12.75" customHeight="1" x14ac:dyDescent="0.15">
      <c r="B334" s="1"/>
      <c r="C334" s="1"/>
      <c r="D334" s="1"/>
      <c r="E334" s="1"/>
      <c r="F334" s="2"/>
      <c r="G334" s="1"/>
      <c r="H334" s="1"/>
      <c r="I334" s="1"/>
      <c r="J334" s="1"/>
    </row>
    <row r="335" spans="2:10" ht="12.75" customHeight="1" x14ac:dyDescent="0.15">
      <c r="B335" s="1"/>
      <c r="C335" s="1"/>
      <c r="D335" s="1"/>
      <c r="E335" s="1"/>
      <c r="F335" s="2"/>
      <c r="G335" s="1"/>
      <c r="H335" s="1"/>
      <c r="I335" s="1"/>
      <c r="J335" s="1"/>
    </row>
    <row r="336" spans="2:10" ht="12.75" customHeight="1" x14ac:dyDescent="0.15">
      <c r="B336" s="1"/>
      <c r="C336" s="1"/>
      <c r="D336" s="1"/>
      <c r="E336" s="1"/>
      <c r="F336" s="2"/>
      <c r="G336" s="1"/>
      <c r="H336" s="1"/>
      <c r="I336" s="1"/>
      <c r="J336" s="1"/>
    </row>
    <row r="337" spans="2:10" ht="12.75" customHeight="1" x14ac:dyDescent="0.15">
      <c r="B337" s="1"/>
      <c r="C337" s="1"/>
      <c r="D337" s="1"/>
      <c r="E337" s="1"/>
      <c r="F337" s="2"/>
      <c r="G337" s="1"/>
      <c r="H337" s="1"/>
      <c r="I337" s="1"/>
      <c r="J337" s="1"/>
    </row>
    <row r="338" spans="2:10" ht="12.75" customHeight="1" x14ac:dyDescent="0.15">
      <c r="B338" s="1"/>
      <c r="C338" s="1"/>
      <c r="D338" s="1"/>
      <c r="E338" s="1"/>
      <c r="F338" s="2"/>
      <c r="G338" s="1"/>
      <c r="H338" s="1"/>
      <c r="I338" s="1"/>
      <c r="J338" s="1"/>
    </row>
    <row r="339" spans="2:10" ht="12.75" customHeight="1" x14ac:dyDescent="0.15">
      <c r="B339" s="1"/>
      <c r="C339" s="1"/>
      <c r="D339" s="1"/>
      <c r="E339" s="1"/>
      <c r="F339" s="2"/>
      <c r="G339" s="1"/>
      <c r="H339" s="1"/>
      <c r="I339" s="1"/>
      <c r="J339" s="1"/>
    </row>
    <row r="340" spans="2:10" ht="12.75" customHeight="1" x14ac:dyDescent="0.15">
      <c r="B340" s="1"/>
      <c r="C340" s="1"/>
      <c r="D340" s="1"/>
      <c r="E340" s="1"/>
      <c r="F340" s="2"/>
      <c r="G340" s="1"/>
      <c r="H340" s="1"/>
      <c r="I340" s="1"/>
      <c r="J340" s="1"/>
    </row>
    <row r="341" spans="2:10" ht="12.75" customHeight="1" x14ac:dyDescent="0.15">
      <c r="B341" s="1"/>
      <c r="C341" s="1"/>
      <c r="D341" s="1"/>
      <c r="E341" s="1"/>
      <c r="F341" s="2"/>
      <c r="G341" s="1"/>
      <c r="H341" s="1"/>
      <c r="I341" s="1"/>
      <c r="J341" s="1"/>
    </row>
    <row r="342" spans="2:10" ht="12.75" customHeight="1" x14ac:dyDescent="0.15">
      <c r="B342" s="1"/>
      <c r="C342" s="1"/>
      <c r="D342" s="1"/>
      <c r="E342" s="1"/>
      <c r="F342" s="2"/>
      <c r="G342" s="1"/>
      <c r="H342" s="1"/>
      <c r="I342" s="1"/>
      <c r="J342" s="1"/>
    </row>
    <row r="343" spans="2:10" ht="12.75" customHeight="1" x14ac:dyDescent="0.15">
      <c r="B343" s="1"/>
      <c r="C343" s="1"/>
      <c r="D343" s="1"/>
      <c r="E343" s="1"/>
      <c r="F343" s="2"/>
      <c r="G343" s="1"/>
      <c r="H343" s="1"/>
      <c r="I343" s="1"/>
      <c r="J343" s="1"/>
    </row>
    <row r="344" spans="2:10" ht="12.75" customHeight="1" x14ac:dyDescent="0.15">
      <c r="B344" s="1"/>
      <c r="C344" s="1"/>
      <c r="D344" s="1"/>
      <c r="E344" s="1"/>
      <c r="F344" s="2"/>
      <c r="G344" s="1"/>
      <c r="H344" s="1"/>
      <c r="I344" s="1"/>
      <c r="J344" s="1"/>
    </row>
    <row r="345" spans="2:10" ht="12.75" customHeight="1" x14ac:dyDescent="0.15">
      <c r="B345" s="1"/>
      <c r="C345" s="1"/>
      <c r="D345" s="1"/>
      <c r="E345" s="1"/>
      <c r="F345" s="2"/>
      <c r="G345" s="1"/>
      <c r="H345" s="1"/>
      <c r="I345" s="1"/>
      <c r="J345" s="1"/>
    </row>
    <row r="346" spans="2:10" ht="12.75" customHeight="1" x14ac:dyDescent="0.15">
      <c r="B346" s="1"/>
      <c r="C346" s="1"/>
      <c r="D346" s="1"/>
      <c r="E346" s="1"/>
      <c r="F346" s="2"/>
      <c r="G346" s="1"/>
      <c r="H346" s="1"/>
      <c r="I346" s="1"/>
      <c r="J346" s="1"/>
    </row>
    <row r="347" spans="2:10" ht="12.75" customHeight="1" x14ac:dyDescent="0.15">
      <c r="B347" s="1"/>
      <c r="C347" s="1"/>
      <c r="D347" s="1"/>
      <c r="E347" s="1"/>
      <c r="F347" s="2"/>
      <c r="G347" s="1"/>
      <c r="H347" s="1"/>
      <c r="I347" s="1"/>
      <c r="J347" s="1"/>
    </row>
    <row r="348" spans="2:10" ht="12.75" customHeight="1" x14ac:dyDescent="0.15">
      <c r="B348" s="1"/>
      <c r="C348" s="1"/>
      <c r="D348" s="1"/>
      <c r="E348" s="1"/>
      <c r="F348" s="2"/>
      <c r="G348" s="1"/>
      <c r="H348" s="1"/>
      <c r="I348" s="1"/>
      <c r="J348" s="1"/>
    </row>
    <row r="349" spans="2:10" ht="12.75" customHeight="1" x14ac:dyDescent="0.15">
      <c r="B349" s="1"/>
      <c r="C349" s="1"/>
      <c r="D349" s="1"/>
      <c r="E349" s="1"/>
      <c r="F349" s="2"/>
      <c r="G349" s="1"/>
      <c r="H349" s="1"/>
      <c r="I349" s="1"/>
      <c r="J349" s="1"/>
    </row>
    <row r="350" spans="2:10" ht="12.75" customHeight="1" x14ac:dyDescent="0.15">
      <c r="B350" s="1"/>
      <c r="C350" s="1"/>
      <c r="D350" s="1"/>
      <c r="E350" s="1"/>
      <c r="F350" s="2"/>
      <c r="G350" s="1"/>
      <c r="H350" s="1"/>
      <c r="I350" s="1"/>
      <c r="J350" s="1"/>
    </row>
    <row r="351" spans="2:10" ht="12.75" customHeight="1" x14ac:dyDescent="0.15">
      <c r="B351" s="1"/>
      <c r="C351" s="1"/>
      <c r="D351" s="1"/>
      <c r="E351" s="1"/>
      <c r="F351" s="2"/>
      <c r="G351" s="1"/>
      <c r="H351" s="1"/>
      <c r="I351" s="1"/>
      <c r="J351" s="1"/>
    </row>
    <row r="352" spans="2:10" ht="12.75" customHeight="1" x14ac:dyDescent="0.15">
      <c r="B352" s="1"/>
      <c r="C352" s="1"/>
      <c r="D352" s="1"/>
      <c r="E352" s="1"/>
      <c r="F352" s="2"/>
      <c r="G352" s="1"/>
      <c r="H352" s="1"/>
      <c r="I352" s="1"/>
      <c r="J352" s="1"/>
    </row>
    <row r="353" spans="2:10" ht="12.75" customHeight="1" x14ac:dyDescent="0.15">
      <c r="B353" s="1"/>
      <c r="C353" s="1"/>
      <c r="D353" s="1"/>
      <c r="E353" s="1"/>
      <c r="F353" s="2"/>
      <c r="G353" s="1"/>
      <c r="H353" s="1"/>
      <c r="I353" s="1"/>
      <c r="J353" s="1"/>
    </row>
    <row r="354" spans="2:10" ht="12.75" customHeight="1" x14ac:dyDescent="0.15">
      <c r="B354" s="1"/>
      <c r="C354" s="1"/>
      <c r="D354" s="1"/>
      <c r="E354" s="1"/>
      <c r="F354" s="2"/>
      <c r="G354" s="1"/>
      <c r="H354" s="1"/>
      <c r="I354" s="1"/>
      <c r="J354" s="1"/>
    </row>
    <row r="355" spans="2:10" ht="12.75" customHeight="1" x14ac:dyDescent="0.15">
      <c r="B355" s="1"/>
      <c r="C355" s="1"/>
      <c r="D355" s="1"/>
      <c r="E355" s="1"/>
      <c r="F355" s="2"/>
      <c r="G355" s="1"/>
      <c r="H355" s="1"/>
      <c r="I355" s="1"/>
      <c r="J355" s="1"/>
    </row>
    <row r="356" spans="2:10" ht="12.75" customHeight="1" x14ac:dyDescent="0.15">
      <c r="B356" s="1"/>
      <c r="C356" s="1"/>
      <c r="D356" s="1"/>
      <c r="E356" s="1"/>
      <c r="F356" s="2"/>
      <c r="G356" s="1"/>
      <c r="H356" s="1"/>
      <c r="I356" s="1"/>
      <c r="J356" s="1"/>
    </row>
    <row r="357" spans="2:10" ht="12.75" customHeight="1" x14ac:dyDescent="0.15">
      <c r="B357" s="1"/>
      <c r="C357" s="1"/>
      <c r="D357" s="1"/>
      <c r="E357" s="1"/>
      <c r="F357" s="2"/>
      <c r="G357" s="1"/>
      <c r="H357" s="1"/>
      <c r="I357" s="1"/>
      <c r="J357" s="1"/>
    </row>
    <row r="358" spans="2:10" ht="12.75" customHeight="1" x14ac:dyDescent="0.15">
      <c r="B358" s="1"/>
      <c r="C358" s="1"/>
      <c r="D358" s="1"/>
      <c r="E358" s="1"/>
      <c r="F358" s="2"/>
      <c r="G358" s="1"/>
      <c r="H358" s="1"/>
      <c r="I358" s="1"/>
      <c r="J358" s="1"/>
    </row>
    <row r="359" spans="2:10" ht="12.75" customHeight="1" x14ac:dyDescent="0.15">
      <c r="B359" s="1"/>
      <c r="C359" s="1"/>
      <c r="D359" s="1"/>
      <c r="E359" s="1"/>
      <c r="F359" s="2"/>
      <c r="G359" s="1"/>
      <c r="H359" s="1"/>
      <c r="I359" s="1"/>
      <c r="J359" s="1"/>
    </row>
    <row r="360" spans="2:10" ht="12.75" customHeight="1" x14ac:dyDescent="0.15">
      <c r="B360" s="1"/>
      <c r="C360" s="1"/>
      <c r="D360" s="1"/>
      <c r="E360" s="1"/>
      <c r="F360" s="2"/>
      <c r="G360" s="1"/>
      <c r="H360" s="1"/>
      <c r="I360" s="1"/>
      <c r="J360" s="1"/>
    </row>
    <row r="361" spans="2:10" ht="12.75" customHeight="1" x14ac:dyDescent="0.15">
      <c r="B361" s="1"/>
      <c r="C361" s="1"/>
      <c r="D361" s="1"/>
      <c r="E361" s="1"/>
      <c r="F361" s="2"/>
      <c r="G361" s="1"/>
      <c r="H361" s="1"/>
      <c r="I361" s="1"/>
      <c r="J361" s="1"/>
    </row>
    <row r="362" spans="2:10" ht="12.75" customHeight="1" x14ac:dyDescent="0.15">
      <c r="B362" s="1"/>
      <c r="C362" s="1"/>
      <c r="D362" s="1"/>
      <c r="E362" s="1"/>
      <c r="F362" s="2"/>
      <c r="G362" s="1"/>
      <c r="H362" s="1"/>
      <c r="I362" s="1"/>
      <c r="J362" s="1"/>
    </row>
    <row r="363" spans="2:10" ht="12.75" customHeight="1" x14ac:dyDescent="0.15">
      <c r="B363" s="1"/>
      <c r="C363" s="1"/>
      <c r="D363" s="1"/>
      <c r="E363" s="1"/>
      <c r="F363" s="2"/>
      <c r="G363" s="1"/>
      <c r="H363" s="1"/>
      <c r="I363" s="1"/>
      <c r="J363" s="1"/>
    </row>
    <row r="364" spans="2:10" ht="12.75" customHeight="1" x14ac:dyDescent="0.15">
      <c r="B364" s="1"/>
      <c r="C364" s="1"/>
      <c r="D364" s="1"/>
      <c r="E364" s="1"/>
      <c r="F364" s="2"/>
      <c r="G364" s="1"/>
      <c r="H364" s="1"/>
      <c r="I364" s="1"/>
      <c r="J364" s="1"/>
    </row>
    <row r="365" spans="2:10" ht="12.75" customHeight="1" x14ac:dyDescent="0.15">
      <c r="B365" s="1"/>
      <c r="C365" s="1"/>
      <c r="D365" s="1"/>
      <c r="E365" s="1"/>
      <c r="F365" s="2"/>
      <c r="G365" s="1"/>
      <c r="H365" s="1"/>
      <c r="I365" s="1"/>
      <c r="J365" s="1"/>
    </row>
    <row r="366" spans="2:10" ht="12.75" customHeight="1" x14ac:dyDescent="0.15">
      <c r="B366" s="1"/>
      <c r="C366" s="1"/>
      <c r="D366" s="1"/>
      <c r="E366" s="1"/>
      <c r="F366" s="2"/>
      <c r="G366" s="1"/>
      <c r="H366" s="1"/>
      <c r="I366" s="1"/>
      <c r="J366" s="1"/>
    </row>
    <row r="367" spans="2:10" ht="12.75" customHeight="1" x14ac:dyDescent="0.15">
      <c r="B367" s="1"/>
      <c r="C367" s="1"/>
      <c r="D367" s="1"/>
      <c r="E367" s="1"/>
      <c r="F367" s="2"/>
      <c r="G367" s="1"/>
      <c r="H367" s="1"/>
      <c r="I367" s="1"/>
      <c r="J367" s="1"/>
    </row>
    <row r="368" spans="2:10" ht="12.75" customHeight="1" x14ac:dyDescent="0.15">
      <c r="B368" s="1"/>
      <c r="C368" s="1"/>
      <c r="D368" s="1"/>
      <c r="E368" s="1"/>
      <c r="F368" s="2"/>
      <c r="G368" s="1"/>
      <c r="H368" s="1"/>
      <c r="I368" s="1"/>
      <c r="J368" s="1"/>
    </row>
    <row r="369" spans="2:10" ht="12.75" customHeight="1" x14ac:dyDescent="0.15">
      <c r="B369" s="1"/>
      <c r="C369" s="1"/>
      <c r="D369" s="1"/>
      <c r="E369" s="1"/>
      <c r="F369" s="2"/>
      <c r="G369" s="1"/>
      <c r="H369" s="1"/>
      <c r="I369" s="1"/>
      <c r="J369" s="1"/>
    </row>
    <row r="370" spans="2:10" ht="12.75" customHeight="1" x14ac:dyDescent="0.15">
      <c r="B370" s="1"/>
      <c r="C370" s="1"/>
      <c r="D370" s="1"/>
      <c r="E370" s="1"/>
      <c r="F370" s="2"/>
      <c r="G370" s="1"/>
      <c r="H370" s="1"/>
      <c r="I370" s="1"/>
      <c r="J370" s="1"/>
    </row>
    <row r="371" spans="2:10" ht="12.75" customHeight="1" x14ac:dyDescent="0.15">
      <c r="B371" s="1"/>
      <c r="C371" s="1"/>
      <c r="D371" s="1"/>
      <c r="E371" s="1"/>
      <c r="F371" s="2"/>
      <c r="G371" s="1"/>
      <c r="H371" s="1"/>
      <c r="I371" s="1"/>
      <c r="J371" s="1"/>
    </row>
    <row r="372" spans="2:10" ht="12.75" customHeight="1" x14ac:dyDescent="0.15">
      <c r="B372" s="1"/>
      <c r="C372" s="1"/>
      <c r="D372" s="1"/>
      <c r="E372" s="1"/>
      <c r="F372" s="2"/>
      <c r="G372" s="1"/>
      <c r="H372" s="1"/>
      <c r="I372" s="1"/>
      <c r="J372" s="1"/>
    </row>
    <row r="373" spans="2:10" ht="12.75" customHeight="1" x14ac:dyDescent="0.15">
      <c r="B373" s="1"/>
      <c r="C373" s="1"/>
      <c r="D373" s="1"/>
      <c r="E373" s="1"/>
      <c r="F373" s="2"/>
      <c r="G373" s="1"/>
      <c r="H373" s="1"/>
      <c r="I373" s="1"/>
      <c r="J373" s="1"/>
    </row>
    <row r="374" spans="2:10" ht="12.75" customHeight="1" x14ac:dyDescent="0.15">
      <c r="B374" s="1"/>
      <c r="C374" s="1"/>
      <c r="D374" s="1"/>
      <c r="E374" s="1"/>
      <c r="F374" s="2"/>
      <c r="G374" s="1"/>
      <c r="H374" s="1"/>
      <c r="I374" s="1"/>
      <c r="J374" s="1"/>
    </row>
    <row r="375" spans="2:10" ht="12.75" customHeight="1" x14ac:dyDescent="0.15">
      <c r="B375" s="1"/>
      <c r="C375" s="1"/>
      <c r="D375" s="1"/>
      <c r="E375" s="1"/>
      <c r="F375" s="2"/>
      <c r="G375" s="1"/>
      <c r="H375" s="1"/>
      <c r="I375" s="1"/>
      <c r="J375" s="1"/>
    </row>
    <row r="376" spans="2:10" ht="12.75" customHeight="1" x14ac:dyDescent="0.15">
      <c r="B376" s="1"/>
      <c r="C376" s="1"/>
      <c r="D376" s="1"/>
      <c r="E376" s="1"/>
      <c r="F376" s="2"/>
      <c r="G376" s="1"/>
      <c r="H376" s="1"/>
      <c r="I376" s="1"/>
      <c r="J376" s="1"/>
    </row>
    <row r="377" spans="2:10" ht="12.75" customHeight="1" x14ac:dyDescent="0.15">
      <c r="B377" s="1"/>
      <c r="C377" s="1"/>
      <c r="D377" s="1"/>
      <c r="E377" s="1"/>
      <c r="F377" s="2"/>
      <c r="G377" s="1"/>
      <c r="H377" s="1"/>
      <c r="I377" s="1"/>
      <c r="J377" s="1"/>
    </row>
    <row r="378" spans="2:10" ht="12.75" customHeight="1" x14ac:dyDescent="0.15">
      <c r="B378" s="1"/>
      <c r="C378" s="1"/>
      <c r="D378" s="1"/>
      <c r="E378" s="1"/>
      <c r="F378" s="2"/>
      <c r="G378" s="1"/>
      <c r="H378" s="1"/>
      <c r="I378" s="1"/>
      <c r="J378" s="1"/>
    </row>
    <row r="379" spans="2:10" ht="12.75" customHeight="1" x14ac:dyDescent="0.15">
      <c r="B379" s="1"/>
      <c r="C379" s="1"/>
      <c r="D379" s="1"/>
      <c r="E379" s="1"/>
      <c r="F379" s="2"/>
      <c r="G379" s="1"/>
      <c r="H379" s="1"/>
      <c r="I379" s="1"/>
      <c r="J379" s="1"/>
    </row>
    <row r="380" spans="2:10" ht="12.75" customHeight="1" x14ac:dyDescent="0.15">
      <c r="B380" s="1"/>
      <c r="C380" s="1"/>
      <c r="D380" s="1"/>
      <c r="E380" s="1"/>
      <c r="F380" s="2"/>
      <c r="G380" s="1"/>
      <c r="H380" s="1"/>
      <c r="I380" s="1"/>
      <c r="J380" s="1"/>
    </row>
    <row r="381" spans="2:10" ht="12.75" customHeight="1" x14ac:dyDescent="0.15">
      <c r="B381" s="1"/>
      <c r="C381" s="1"/>
      <c r="D381" s="1"/>
      <c r="E381" s="1"/>
      <c r="F381" s="2"/>
      <c r="G381" s="1"/>
      <c r="H381" s="1"/>
      <c r="I381" s="1"/>
      <c r="J381" s="1"/>
    </row>
    <row r="382" spans="2:10" ht="12.75" customHeight="1" x14ac:dyDescent="0.15">
      <c r="B382" s="1"/>
      <c r="C382" s="1"/>
      <c r="D382" s="1"/>
      <c r="E382" s="1"/>
      <c r="F382" s="2"/>
      <c r="G382" s="1"/>
      <c r="H382" s="1"/>
      <c r="I382" s="1"/>
      <c r="J382" s="1"/>
    </row>
    <row r="383" spans="2:10" ht="12.75" customHeight="1" x14ac:dyDescent="0.15">
      <c r="B383" s="1"/>
      <c r="C383" s="1"/>
      <c r="D383" s="1"/>
      <c r="E383" s="1"/>
      <c r="F383" s="2"/>
      <c r="G383" s="1"/>
      <c r="H383" s="1"/>
      <c r="I383" s="1"/>
      <c r="J383" s="1"/>
    </row>
    <row r="384" spans="2:10" ht="12.75" customHeight="1" x14ac:dyDescent="0.15">
      <c r="B384" s="1"/>
      <c r="C384" s="1"/>
      <c r="D384" s="1"/>
      <c r="E384" s="1"/>
      <c r="F384" s="2"/>
      <c r="G384" s="1"/>
      <c r="H384" s="1"/>
      <c r="I384" s="1"/>
      <c r="J384" s="1"/>
    </row>
    <row r="385" spans="2:10" ht="12.75" customHeight="1" x14ac:dyDescent="0.15">
      <c r="B385" s="1"/>
      <c r="C385" s="1"/>
      <c r="D385" s="1"/>
      <c r="E385" s="1"/>
      <c r="F385" s="2"/>
      <c r="G385" s="1"/>
      <c r="H385" s="1"/>
      <c r="I385" s="1"/>
      <c r="J385" s="1"/>
    </row>
    <row r="386" spans="2:10" ht="12.75" customHeight="1" x14ac:dyDescent="0.15">
      <c r="B386" s="1"/>
      <c r="C386" s="1"/>
      <c r="D386" s="1"/>
      <c r="E386" s="1"/>
      <c r="F386" s="2"/>
      <c r="G386" s="1"/>
      <c r="H386" s="1"/>
      <c r="I386" s="1"/>
      <c r="J386" s="1"/>
    </row>
    <row r="387" spans="2:10" ht="12.75" customHeight="1" x14ac:dyDescent="0.15">
      <c r="B387" s="1"/>
      <c r="C387" s="1"/>
      <c r="D387" s="1"/>
      <c r="E387" s="1"/>
      <c r="F387" s="2"/>
      <c r="G387" s="1"/>
      <c r="H387" s="1"/>
      <c r="I387" s="1"/>
      <c r="J387" s="1"/>
    </row>
    <row r="388" spans="2:10" ht="12.75" customHeight="1" x14ac:dyDescent="0.15">
      <c r="B388" s="1"/>
      <c r="C388" s="1"/>
      <c r="D388" s="1"/>
      <c r="E388" s="1"/>
      <c r="F388" s="2"/>
      <c r="G388" s="1"/>
      <c r="H388" s="1"/>
      <c r="I388" s="1"/>
      <c r="J388" s="1"/>
    </row>
    <row r="389" spans="2:10" ht="12.75" customHeight="1" x14ac:dyDescent="0.15">
      <c r="B389" s="1"/>
      <c r="C389" s="1"/>
      <c r="D389" s="1"/>
      <c r="E389" s="1"/>
      <c r="F389" s="2"/>
      <c r="G389" s="1"/>
      <c r="H389" s="1"/>
      <c r="I389" s="1"/>
      <c r="J389" s="1"/>
    </row>
    <row r="390" spans="2:10" ht="12.75" customHeight="1" x14ac:dyDescent="0.15">
      <c r="B390" s="1"/>
      <c r="C390" s="1"/>
      <c r="D390" s="1"/>
      <c r="E390" s="1"/>
      <c r="F390" s="2"/>
      <c r="G390" s="1"/>
      <c r="H390" s="1"/>
      <c r="I390" s="1"/>
      <c r="J390" s="1"/>
    </row>
    <row r="391" spans="2:10" ht="12.75" customHeight="1" x14ac:dyDescent="0.15">
      <c r="B391" s="1"/>
      <c r="C391" s="1"/>
      <c r="D391" s="1"/>
      <c r="E391" s="1"/>
      <c r="F391" s="2"/>
      <c r="G391" s="1"/>
      <c r="H391" s="1"/>
      <c r="I391" s="1"/>
      <c r="J391" s="1"/>
    </row>
    <row r="392" spans="2:10" ht="12.75" customHeight="1" x14ac:dyDescent="0.15">
      <c r="B392" s="1"/>
      <c r="C392" s="1"/>
      <c r="D392" s="1"/>
      <c r="E392" s="1"/>
      <c r="F392" s="2"/>
      <c r="G392" s="1"/>
      <c r="H392" s="1"/>
      <c r="I392" s="1"/>
      <c r="J392" s="1"/>
    </row>
    <row r="393" spans="2:10" ht="12.75" customHeight="1" x14ac:dyDescent="0.15">
      <c r="B393" s="1"/>
      <c r="C393" s="1"/>
      <c r="D393" s="1"/>
      <c r="E393" s="1"/>
      <c r="F393" s="2"/>
      <c r="G393" s="1"/>
      <c r="H393" s="1"/>
      <c r="I393" s="1"/>
      <c r="J393" s="1"/>
    </row>
    <row r="394" spans="2:10" ht="12.75" customHeight="1" x14ac:dyDescent="0.15">
      <c r="B394" s="1"/>
      <c r="C394" s="1"/>
      <c r="D394" s="1"/>
      <c r="E394" s="1"/>
      <c r="F394" s="2"/>
      <c r="G394" s="1"/>
      <c r="H394" s="1"/>
      <c r="I394" s="1"/>
      <c r="J394" s="1"/>
    </row>
    <row r="395" spans="2:10" ht="12.75" customHeight="1" x14ac:dyDescent="0.15">
      <c r="B395" s="1"/>
      <c r="C395" s="1"/>
      <c r="D395" s="1"/>
      <c r="E395" s="1"/>
      <c r="F395" s="2"/>
      <c r="G395" s="1"/>
      <c r="H395" s="1"/>
      <c r="I395" s="1"/>
      <c r="J395" s="1"/>
    </row>
    <row r="396" spans="2:10" ht="12.75" customHeight="1" x14ac:dyDescent="0.15">
      <c r="B396" s="1"/>
      <c r="C396" s="1"/>
      <c r="D396" s="1"/>
      <c r="E396" s="1"/>
      <c r="F396" s="2"/>
      <c r="G396" s="1"/>
      <c r="H396" s="1"/>
      <c r="I396" s="1"/>
      <c r="J396" s="1"/>
    </row>
    <row r="397" spans="2:10" ht="12.75" customHeight="1" x14ac:dyDescent="0.15">
      <c r="B397" s="1"/>
      <c r="C397" s="1"/>
      <c r="D397" s="1"/>
      <c r="E397" s="1"/>
      <c r="F397" s="2"/>
      <c r="G397" s="1"/>
      <c r="H397" s="1"/>
      <c r="I397" s="1"/>
      <c r="J397" s="1"/>
    </row>
    <row r="398" spans="2:10" ht="12.75" customHeight="1" x14ac:dyDescent="0.15">
      <c r="B398" s="1"/>
      <c r="C398" s="1"/>
      <c r="D398" s="1"/>
      <c r="E398" s="1"/>
      <c r="F398" s="2"/>
      <c r="G398" s="1"/>
      <c r="H398" s="1"/>
      <c r="I398" s="1"/>
      <c r="J398" s="1"/>
    </row>
    <row r="399" spans="2:10" ht="12.75" customHeight="1" x14ac:dyDescent="0.15">
      <c r="B399" s="1"/>
      <c r="C399" s="1"/>
      <c r="D399" s="1"/>
      <c r="E399" s="1"/>
      <c r="F399" s="2"/>
      <c r="G399" s="1"/>
      <c r="H399" s="1"/>
      <c r="I399" s="1"/>
      <c r="J399" s="1"/>
    </row>
    <row r="400" spans="2:10" ht="12.75" customHeight="1" x14ac:dyDescent="0.15">
      <c r="B400" s="1"/>
      <c r="C400" s="1"/>
      <c r="D400" s="1"/>
      <c r="E400" s="1"/>
      <c r="F400" s="2"/>
      <c r="G400" s="1"/>
      <c r="H400" s="1"/>
      <c r="I400" s="1"/>
      <c r="J400" s="1"/>
    </row>
    <row r="401" spans="2:10" ht="12.75" customHeight="1" x14ac:dyDescent="0.15">
      <c r="B401" s="1"/>
      <c r="C401" s="1"/>
      <c r="D401" s="1"/>
      <c r="E401" s="1"/>
      <c r="F401" s="2"/>
      <c r="G401" s="1"/>
      <c r="H401" s="1"/>
      <c r="I401" s="1"/>
      <c r="J401" s="1"/>
    </row>
    <row r="402" spans="2:10" ht="12.75" customHeight="1" x14ac:dyDescent="0.15">
      <c r="B402" s="1"/>
      <c r="C402" s="1"/>
      <c r="D402" s="1"/>
      <c r="E402" s="1"/>
      <c r="F402" s="2"/>
      <c r="G402" s="1"/>
      <c r="H402" s="1"/>
      <c r="I402" s="1"/>
      <c r="J402" s="1"/>
    </row>
    <row r="403" spans="2:10" ht="12.75" customHeight="1" x14ac:dyDescent="0.15">
      <c r="B403" s="1"/>
      <c r="C403" s="1"/>
      <c r="D403" s="1"/>
      <c r="E403" s="1"/>
      <c r="F403" s="2"/>
      <c r="G403" s="1"/>
      <c r="H403" s="1"/>
      <c r="I403" s="1"/>
      <c r="J403" s="1"/>
    </row>
    <row r="404" spans="2:10" ht="12.75" customHeight="1" x14ac:dyDescent="0.15">
      <c r="B404" s="1"/>
      <c r="C404" s="1"/>
      <c r="D404" s="1"/>
      <c r="E404" s="1"/>
      <c r="F404" s="2"/>
      <c r="G404" s="1"/>
      <c r="H404" s="1"/>
      <c r="I404" s="1"/>
      <c r="J404" s="1"/>
    </row>
    <row r="405" spans="2:10" ht="12.75" customHeight="1" x14ac:dyDescent="0.15">
      <c r="B405" s="1"/>
      <c r="C405" s="1"/>
      <c r="D405" s="1"/>
      <c r="E405" s="1"/>
      <c r="F405" s="2"/>
      <c r="G405" s="1"/>
      <c r="H405" s="1"/>
      <c r="I405" s="1"/>
      <c r="J405" s="1"/>
    </row>
    <row r="406" spans="2:10" ht="12.75" customHeight="1" x14ac:dyDescent="0.15">
      <c r="B406" s="1"/>
      <c r="C406" s="1"/>
      <c r="D406" s="1"/>
      <c r="E406" s="1"/>
      <c r="F406" s="2"/>
      <c r="G406" s="1"/>
      <c r="H406" s="1"/>
      <c r="I406" s="1"/>
      <c r="J406" s="1"/>
    </row>
    <row r="407" spans="2:10" ht="12.75" customHeight="1" x14ac:dyDescent="0.15">
      <c r="B407" s="1"/>
      <c r="C407" s="1"/>
      <c r="D407" s="1"/>
      <c r="E407" s="1"/>
      <c r="F407" s="2"/>
      <c r="G407" s="1"/>
      <c r="H407" s="1"/>
      <c r="I407" s="1"/>
      <c r="J407" s="1"/>
    </row>
    <row r="408" spans="2:10" ht="12.75" customHeight="1" x14ac:dyDescent="0.15">
      <c r="B408" s="1"/>
      <c r="C408" s="1"/>
      <c r="D408" s="1"/>
      <c r="E408" s="1"/>
      <c r="F408" s="2"/>
      <c r="G408" s="1"/>
      <c r="H408" s="1"/>
      <c r="I408" s="1"/>
      <c r="J408" s="1"/>
    </row>
    <row r="409" spans="2:10" ht="12.75" customHeight="1" x14ac:dyDescent="0.15">
      <c r="B409" s="1"/>
      <c r="C409" s="1"/>
      <c r="D409" s="1"/>
      <c r="E409" s="1"/>
      <c r="F409" s="2"/>
      <c r="G409" s="1"/>
      <c r="H409" s="1"/>
      <c r="I409" s="1"/>
      <c r="J409" s="1"/>
    </row>
    <row r="410" spans="2:10" ht="12.75" customHeight="1" x14ac:dyDescent="0.15">
      <c r="B410" s="1"/>
      <c r="C410" s="1"/>
      <c r="D410" s="1"/>
      <c r="E410" s="1"/>
      <c r="F410" s="2"/>
      <c r="G410" s="1"/>
      <c r="H410" s="1"/>
      <c r="I410" s="1"/>
      <c r="J410" s="1"/>
    </row>
    <row r="411" spans="2:10" ht="12.75" customHeight="1" x14ac:dyDescent="0.15">
      <c r="B411" s="1"/>
      <c r="C411" s="1"/>
      <c r="D411" s="1"/>
      <c r="E411" s="1"/>
      <c r="F411" s="2"/>
      <c r="G411" s="1"/>
      <c r="H411" s="1"/>
      <c r="I411" s="1"/>
      <c r="J411" s="1"/>
    </row>
    <row r="412" spans="2:10" ht="12.75" customHeight="1" x14ac:dyDescent="0.15">
      <c r="B412" s="1"/>
      <c r="C412" s="1"/>
      <c r="D412" s="1"/>
      <c r="E412" s="1"/>
      <c r="F412" s="2"/>
      <c r="G412" s="1"/>
      <c r="H412" s="1"/>
      <c r="I412" s="1"/>
      <c r="J412" s="1"/>
    </row>
    <row r="413" spans="2:10" ht="12.75" customHeight="1" x14ac:dyDescent="0.15">
      <c r="B413" s="1"/>
      <c r="C413" s="1"/>
      <c r="D413" s="1"/>
      <c r="E413" s="1"/>
      <c r="F413" s="2"/>
      <c r="G413" s="1"/>
      <c r="H413" s="1"/>
      <c r="I413" s="1"/>
      <c r="J413" s="1"/>
    </row>
    <row r="414" spans="2:10" ht="12.75" customHeight="1" x14ac:dyDescent="0.15">
      <c r="B414" s="1"/>
      <c r="C414" s="1"/>
      <c r="D414" s="1"/>
      <c r="E414" s="1"/>
      <c r="F414" s="2"/>
      <c r="G414" s="1"/>
      <c r="H414" s="1"/>
      <c r="I414" s="1"/>
      <c r="J414" s="1"/>
    </row>
    <row r="415" spans="2:10" ht="12.75" customHeight="1" x14ac:dyDescent="0.15">
      <c r="B415" s="1"/>
      <c r="C415" s="1"/>
      <c r="D415" s="1"/>
      <c r="E415" s="1"/>
      <c r="F415" s="2"/>
      <c r="G415" s="1"/>
      <c r="H415" s="1"/>
      <c r="I415" s="1"/>
      <c r="J415" s="1"/>
    </row>
    <row r="416" spans="2:10" ht="12.75" customHeight="1" x14ac:dyDescent="0.15">
      <c r="B416" s="1"/>
      <c r="C416" s="1"/>
      <c r="D416" s="1"/>
      <c r="E416" s="1"/>
      <c r="F416" s="2"/>
      <c r="G416" s="1"/>
      <c r="H416" s="1"/>
      <c r="I416" s="1"/>
      <c r="J416" s="1"/>
    </row>
    <row r="417" spans="2:10" ht="12.75" customHeight="1" x14ac:dyDescent="0.15">
      <c r="B417" s="1"/>
      <c r="C417" s="1"/>
      <c r="D417" s="1"/>
      <c r="E417" s="1"/>
      <c r="F417" s="2"/>
      <c r="G417" s="1"/>
      <c r="H417" s="1"/>
      <c r="I417" s="1"/>
      <c r="J417" s="1"/>
    </row>
    <row r="418" spans="2:10" ht="12.75" customHeight="1" x14ac:dyDescent="0.15">
      <c r="B418" s="1"/>
      <c r="C418" s="1"/>
      <c r="D418" s="1"/>
      <c r="E418" s="1"/>
      <c r="F418" s="2"/>
      <c r="G418" s="1"/>
      <c r="H418" s="1"/>
      <c r="I418" s="1"/>
      <c r="J418" s="1"/>
    </row>
    <row r="419" spans="2:10" ht="12.75" customHeight="1" x14ac:dyDescent="0.15">
      <c r="B419" s="1"/>
      <c r="C419" s="1"/>
      <c r="D419" s="1"/>
      <c r="E419" s="1"/>
      <c r="F419" s="2"/>
      <c r="G419" s="1"/>
      <c r="H419" s="1"/>
      <c r="I419" s="1"/>
      <c r="J419" s="1"/>
    </row>
    <row r="420" spans="2:10" ht="12.75" customHeight="1" x14ac:dyDescent="0.15">
      <c r="B420" s="1"/>
      <c r="C420" s="1"/>
      <c r="D420" s="1"/>
      <c r="E420" s="1"/>
      <c r="F420" s="2"/>
      <c r="G420" s="1"/>
      <c r="H420" s="1"/>
      <c r="I420" s="1"/>
      <c r="J420" s="1"/>
    </row>
    <row r="421" spans="2:10" ht="12.75" customHeight="1" x14ac:dyDescent="0.15">
      <c r="B421" s="1"/>
      <c r="C421" s="1"/>
      <c r="D421" s="1"/>
      <c r="E421" s="1"/>
      <c r="F421" s="2"/>
      <c r="G421" s="1"/>
      <c r="H421" s="1"/>
      <c r="I421" s="1"/>
      <c r="J421" s="1"/>
    </row>
    <row r="422" spans="2:10" ht="12.75" customHeight="1" x14ac:dyDescent="0.15">
      <c r="B422" s="1"/>
      <c r="C422" s="1"/>
      <c r="D422" s="1"/>
      <c r="E422" s="1"/>
      <c r="F422" s="2"/>
      <c r="G422" s="1"/>
      <c r="H422" s="1"/>
      <c r="I422" s="1"/>
      <c r="J422" s="1"/>
    </row>
    <row r="423" spans="2:10" ht="12.75" customHeight="1" x14ac:dyDescent="0.15">
      <c r="B423" s="1"/>
      <c r="C423" s="1"/>
      <c r="D423" s="1"/>
      <c r="E423" s="1"/>
      <c r="F423" s="2"/>
      <c r="G423" s="1"/>
      <c r="H423" s="1"/>
      <c r="I423" s="1"/>
      <c r="J423" s="1"/>
    </row>
    <row r="424" spans="2:10" ht="12.75" customHeight="1" x14ac:dyDescent="0.15">
      <c r="B424" s="1"/>
      <c r="C424" s="1"/>
      <c r="D424" s="1"/>
      <c r="E424" s="1"/>
      <c r="F424" s="2"/>
      <c r="G424" s="1"/>
      <c r="H424" s="1"/>
      <c r="I424" s="1"/>
      <c r="J424" s="1"/>
    </row>
    <row r="425" spans="2:10" ht="12.75" customHeight="1" x14ac:dyDescent="0.15">
      <c r="B425" s="1"/>
      <c r="C425" s="1"/>
      <c r="D425" s="1"/>
      <c r="E425" s="1"/>
      <c r="F425" s="2"/>
      <c r="G425" s="1"/>
      <c r="H425" s="1"/>
      <c r="I425" s="1"/>
      <c r="J425" s="1"/>
    </row>
    <row r="426" spans="2:10" ht="12.75" customHeight="1" x14ac:dyDescent="0.15">
      <c r="B426" s="1"/>
      <c r="C426" s="1"/>
      <c r="D426" s="1"/>
      <c r="E426" s="1"/>
      <c r="F426" s="2"/>
      <c r="G426" s="1"/>
      <c r="H426" s="1"/>
      <c r="I426" s="1"/>
      <c r="J426" s="1"/>
    </row>
    <row r="427" spans="2:10" ht="12.75" customHeight="1" x14ac:dyDescent="0.15">
      <c r="B427" s="1"/>
      <c r="C427" s="1"/>
      <c r="D427" s="1"/>
      <c r="E427" s="1"/>
      <c r="F427" s="2"/>
      <c r="G427" s="1"/>
      <c r="H427" s="1"/>
      <c r="I427" s="1"/>
      <c r="J427" s="1"/>
    </row>
    <row r="428" spans="2:10" ht="12.75" customHeight="1" x14ac:dyDescent="0.15">
      <c r="B428" s="1"/>
      <c r="C428" s="1"/>
      <c r="D428" s="1"/>
      <c r="E428" s="1"/>
      <c r="F428" s="2"/>
      <c r="G428" s="1"/>
      <c r="H428" s="1"/>
      <c r="I428" s="1"/>
      <c r="J428" s="1"/>
    </row>
    <row r="429" spans="2:10" ht="12.75" customHeight="1" x14ac:dyDescent="0.15">
      <c r="B429" s="1"/>
      <c r="C429" s="1"/>
      <c r="D429" s="1"/>
      <c r="E429" s="1"/>
      <c r="F429" s="2"/>
      <c r="G429" s="1"/>
      <c r="H429" s="1"/>
      <c r="I429" s="1"/>
      <c r="J429" s="1"/>
    </row>
    <row r="430" spans="2:10" ht="12.75" customHeight="1" x14ac:dyDescent="0.15">
      <c r="B430" s="1"/>
      <c r="C430" s="1"/>
      <c r="D430" s="1"/>
      <c r="E430" s="1"/>
      <c r="F430" s="2"/>
      <c r="G430" s="1"/>
      <c r="H430" s="1"/>
      <c r="I430" s="1"/>
      <c r="J430" s="1"/>
    </row>
    <row r="431" spans="2:10" ht="12.75" customHeight="1" x14ac:dyDescent="0.15">
      <c r="B431" s="1"/>
      <c r="C431" s="1"/>
      <c r="D431" s="1"/>
      <c r="E431" s="1"/>
      <c r="F431" s="2"/>
      <c r="G431" s="1"/>
      <c r="H431" s="1"/>
      <c r="I431" s="1"/>
      <c r="J431" s="1"/>
    </row>
    <row r="432" spans="2:10" ht="12.75" customHeight="1" x14ac:dyDescent="0.15">
      <c r="B432" s="1"/>
      <c r="C432" s="1"/>
      <c r="D432" s="1"/>
      <c r="E432" s="1"/>
      <c r="F432" s="2"/>
      <c r="G432" s="1"/>
      <c r="H432" s="1"/>
      <c r="I432" s="1"/>
      <c r="J432" s="1"/>
    </row>
    <row r="433" spans="2:10" ht="12.75" customHeight="1" x14ac:dyDescent="0.15">
      <c r="B433" s="1"/>
      <c r="C433" s="1"/>
      <c r="D433" s="1"/>
      <c r="E433" s="1"/>
      <c r="F433" s="2"/>
      <c r="G433" s="1"/>
      <c r="H433" s="1"/>
      <c r="I433" s="1"/>
      <c r="J433" s="1"/>
    </row>
    <row r="434" spans="2:10" ht="12.75" customHeight="1" x14ac:dyDescent="0.15">
      <c r="B434" s="1"/>
      <c r="C434" s="1"/>
      <c r="D434" s="1"/>
      <c r="E434" s="1"/>
      <c r="F434" s="2"/>
      <c r="G434" s="1"/>
      <c r="H434" s="1"/>
      <c r="I434" s="1"/>
      <c r="J434" s="1"/>
    </row>
    <row r="435" spans="2:10" ht="12.75" customHeight="1" x14ac:dyDescent="0.15">
      <c r="B435" s="1"/>
      <c r="C435" s="1"/>
      <c r="D435" s="1"/>
      <c r="E435" s="1"/>
      <c r="F435" s="2"/>
      <c r="G435" s="1"/>
      <c r="H435" s="1"/>
      <c r="I435" s="1"/>
      <c r="J435" s="1"/>
    </row>
    <row r="436" spans="2:10" ht="12.75" customHeight="1" x14ac:dyDescent="0.15">
      <c r="B436" s="1"/>
      <c r="C436" s="1"/>
      <c r="D436" s="1"/>
      <c r="E436" s="1"/>
      <c r="F436" s="2"/>
      <c r="G436" s="1"/>
      <c r="H436" s="1"/>
      <c r="I436" s="1"/>
      <c r="J436" s="1"/>
    </row>
    <row r="437" spans="2:10" ht="12.75" customHeight="1" x14ac:dyDescent="0.15">
      <c r="B437" s="1"/>
      <c r="C437" s="1"/>
      <c r="D437" s="1"/>
      <c r="E437" s="1"/>
      <c r="F437" s="2"/>
      <c r="G437" s="1"/>
      <c r="H437" s="1"/>
      <c r="I437" s="1"/>
      <c r="J437" s="1"/>
    </row>
    <row r="438" spans="2:10" ht="12.75" customHeight="1" x14ac:dyDescent="0.15">
      <c r="B438" s="1"/>
      <c r="C438" s="1"/>
      <c r="D438" s="1"/>
      <c r="E438" s="1"/>
      <c r="F438" s="2"/>
      <c r="G438" s="1"/>
      <c r="H438" s="1"/>
      <c r="I438" s="1"/>
      <c r="J438" s="1"/>
    </row>
    <row r="439" spans="2:10" ht="12.75" customHeight="1" x14ac:dyDescent="0.15">
      <c r="B439" s="1"/>
      <c r="C439" s="1"/>
      <c r="D439" s="1"/>
      <c r="E439" s="1"/>
      <c r="F439" s="2"/>
      <c r="G439" s="1"/>
      <c r="H439" s="1"/>
      <c r="I439" s="1"/>
      <c r="J439" s="1"/>
    </row>
    <row r="440" spans="2:10" ht="12.75" customHeight="1" x14ac:dyDescent="0.15">
      <c r="B440" s="1"/>
      <c r="C440" s="1"/>
      <c r="D440" s="1"/>
      <c r="E440" s="1"/>
      <c r="F440" s="2"/>
      <c r="G440" s="1"/>
      <c r="H440" s="1"/>
      <c r="I440" s="1"/>
      <c r="J440" s="1"/>
    </row>
    <row r="441" spans="2:10" ht="12.75" customHeight="1" x14ac:dyDescent="0.15">
      <c r="B441" s="1"/>
      <c r="C441" s="1"/>
      <c r="D441" s="1"/>
      <c r="E441" s="1"/>
      <c r="F441" s="2"/>
      <c r="G441" s="1"/>
      <c r="H441" s="1"/>
      <c r="I441" s="1"/>
      <c r="J441" s="1"/>
    </row>
    <row r="442" spans="2:10" ht="12.75" customHeight="1" x14ac:dyDescent="0.15">
      <c r="B442" s="1"/>
      <c r="C442" s="1"/>
      <c r="D442" s="1"/>
      <c r="E442" s="1"/>
      <c r="F442" s="2"/>
      <c r="G442" s="1"/>
      <c r="H442" s="1"/>
      <c r="I442" s="1"/>
      <c r="J442" s="1"/>
    </row>
    <row r="443" spans="2:10" ht="12.75" customHeight="1" x14ac:dyDescent="0.15">
      <c r="B443" s="1"/>
      <c r="C443" s="1"/>
      <c r="D443" s="1"/>
      <c r="E443" s="1"/>
      <c r="F443" s="2"/>
      <c r="G443" s="1"/>
      <c r="H443" s="1"/>
      <c r="I443" s="1"/>
      <c r="J443" s="1"/>
    </row>
    <row r="444" spans="2:10" ht="12.75" customHeight="1" x14ac:dyDescent="0.15">
      <c r="B444" s="1"/>
      <c r="C444" s="1"/>
      <c r="D444" s="1"/>
      <c r="E444" s="1"/>
      <c r="F444" s="2"/>
      <c r="G444" s="1"/>
      <c r="H444" s="1"/>
      <c r="I444" s="1"/>
      <c r="J444" s="1"/>
    </row>
    <row r="445" spans="2:10" ht="12.75" customHeight="1" x14ac:dyDescent="0.15">
      <c r="B445" s="1"/>
      <c r="C445" s="1"/>
      <c r="D445" s="1"/>
      <c r="E445" s="1"/>
      <c r="F445" s="2"/>
      <c r="G445" s="1"/>
      <c r="H445" s="1"/>
      <c r="I445" s="1"/>
      <c r="J445" s="1"/>
    </row>
    <row r="446" spans="2:10" ht="12.75" customHeight="1" x14ac:dyDescent="0.15">
      <c r="B446" s="1"/>
      <c r="C446" s="1"/>
      <c r="D446" s="1"/>
      <c r="E446" s="1"/>
      <c r="F446" s="2"/>
      <c r="G446" s="1"/>
      <c r="H446" s="1"/>
      <c r="I446" s="1"/>
      <c r="J446" s="1"/>
    </row>
    <row r="447" spans="2:10" ht="12.75" customHeight="1" x14ac:dyDescent="0.15">
      <c r="B447" s="1"/>
      <c r="C447" s="1"/>
      <c r="D447" s="1"/>
      <c r="E447" s="1"/>
      <c r="F447" s="2"/>
      <c r="G447" s="1"/>
      <c r="H447" s="1"/>
      <c r="I447" s="1"/>
      <c r="J447" s="1"/>
    </row>
    <row r="448" spans="2:10" ht="12.75" customHeight="1" x14ac:dyDescent="0.15">
      <c r="B448" s="1"/>
      <c r="C448" s="1"/>
      <c r="D448" s="1"/>
      <c r="E448" s="1"/>
      <c r="F448" s="2"/>
      <c r="G448" s="1"/>
      <c r="H448" s="1"/>
      <c r="I448" s="1"/>
      <c r="J448" s="1"/>
    </row>
    <row r="449" spans="2:10" ht="12.75" customHeight="1" x14ac:dyDescent="0.15">
      <c r="B449" s="1"/>
      <c r="C449" s="1"/>
      <c r="D449" s="1"/>
      <c r="E449" s="1"/>
      <c r="F449" s="2"/>
      <c r="G449" s="1"/>
      <c r="H449" s="1"/>
      <c r="I449" s="1"/>
      <c r="J449" s="1"/>
    </row>
    <row r="450" spans="2:10" ht="12.75" customHeight="1" x14ac:dyDescent="0.15">
      <c r="B450" s="1"/>
      <c r="C450" s="1"/>
      <c r="D450" s="1"/>
      <c r="E450" s="1"/>
      <c r="F450" s="2"/>
      <c r="G450" s="1"/>
      <c r="H450" s="1"/>
      <c r="I450" s="1"/>
      <c r="J450" s="1"/>
    </row>
    <row r="451" spans="2:10" ht="12.75" customHeight="1" x14ac:dyDescent="0.15">
      <c r="B451" s="1"/>
      <c r="C451" s="1"/>
      <c r="D451" s="1"/>
      <c r="E451" s="1"/>
      <c r="F451" s="2"/>
      <c r="G451" s="1"/>
      <c r="H451" s="1"/>
      <c r="I451" s="1"/>
      <c r="J451" s="1"/>
    </row>
    <row r="452" spans="2:10" ht="12.75" customHeight="1" x14ac:dyDescent="0.15">
      <c r="B452" s="1"/>
      <c r="C452" s="1"/>
      <c r="D452" s="1"/>
      <c r="E452" s="1"/>
      <c r="F452" s="2"/>
      <c r="G452" s="1"/>
      <c r="H452" s="1"/>
      <c r="I452" s="1"/>
      <c r="J452" s="1"/>
    </row>
    <row r="453" spans="2:10" ht="12.75" customHeight="1" x14ac:dyDescent="0.15">
      <c r="B453" s="1"/>
      <c r="C453" s="1"/>
      <c r="D453" s="1"/>
      <c r="E453" s="1"/>
      <c r="F453" s="2"/>
      <c r="G453" s="1"/>
      <c r="H453" s="1"/>
      <c r="I453" s="1"/>
      <c r="J453" s="1"/>
    </row>
    <row r="454" spans="2:10" ht="12.75" customHeight="1" x14ac:dyDescent="0.15">
      <c r="B454" s="1"/>
      <c r="C454" s="1"/>
      <c r="D454" s="1"/>
      <c r="E454" s="1"/>
      <c r="F454" s="2"/>
      <c r="G454" s="1"/>
      <c r="H454" s="1"/>
      <c r="I454" s="1"/>
      <c r="J454" s="1"/>
    </row>
    <row r="455" spans="2:10" ht="12.75" customHeight="1" x14ac:dyDescent="0.15">
      <c r="B455" s="1"/>
      <c r="C455" s="1"/>
      <c r="D455" s="1"/>
      <c r="E455" s="1"/>
      <c r="F455" s="2"/>
      <c r="G455" s="1"/>
      <c r="H455" s="1"/>
      <c r="I455" s="1"/>
      <c r="J455" s="1"/>
    </row>
    <row r="456" spans="2:10" ht="12.75" customHeight="1" x14ac:dyDescent="0.15">
      <c r="B456" s="1"/>
      <c r="C456" s="1"/>
      <c r="D456" s="1"/>
      <c r="E456" s="1"/>
      <c r="F456" s="2"/>
      <c r="G456" s="1"/>
      <c r="H456" s="1"/>
      <c r="I456" s="1"/>
      <c r="J456" s="1"/>
    </row>
    <row r="457" spans="2:10" ht="12.75" customHeight="1" x14ac:dyDescent="0.15">
      <c r="B457" s="1"/>
      <c r="C457" s="1"/>
      <c r="D457" s="1"/>
      <c r="E457" s="1"/>
      <c r="F457" s="2"/>
      <c r="G457" s="1"/>
      <c r="H457" s="1"/>
      <c r="I457" s="1"/>
      <c r="J457" s="1"/>
    </row>
    <row r="458" spans="2:10" ht="12.75" customHeight="1" x14ac:dyDescent="0.15">
      <c r="B458" s="1"/>
      <c r="C458" s="1"/>
      <c r="D458" s="1"/>
      <c r="E458" s="1"/>
      <c r="F458" s="2"/>
      <c r="G458" s="1"/>
      <c r="H458" s="1"/>
      <c r="I458" s="1"/>
      <c r="J458" s="1"/>
    </row>
    <row r="459" spans="2:10" ht="12.75" customHeight="1" x14ac:dyDescent="0.15">
      <c r="B459" s="1"/>
      <c r="C459" s="1"/>
      <c r="D459" s="1"/>
      <c r="E459" s="1"/>
      <c r="F459" s="2"/>
      <c r="G459" s="1"/>
      <c r="H459" s="1"/>
      <c r="I459" s="1"/>
      <c r="J459" s="1"/>
    </row>
    <row r="460" spans="2:10" ht="12.75" customHeight="1" x14ac:dyDescent="0.15">
      <c r="B460" s="1"/>
      <c r="C460" s="1"/>
      <c r="D460" s="1"/>
      <c r="E460" s="1"/>
      <c r="F460" s="2"/>
      <c r="G460" s="1"/>
      <c r="H460" s="1"/>
      <c r="I460" s="1"/>
      <c r="J460" s="1"/>
    </row>
    <row r="461" spans="2:10" ht="12.75" customHeight="1" x14ac:dyDescent="0.15">
      <c r="B461" s="1"/>
      <c r="C461" s="1"/>
      <c r="D461" s="1"/>
      <c r="E461" s="1"/>
      <c r="F461" s="2"/>
      <c r="G461" s="1"/>
      <c r="H461" s="1"/>
      <c r="I461" s="1"/>
      <c r="J461" s="1"/>
    </row>
    <row r="462" spans="2:10" ht="12.75" customHeight="1" x14ac:dyDescent="0.15">
      <c r="B462" s="1"/>
      <c r="C462" s="1"/>
      <c r="D462" s="1"/>
      <c r="E462" s="1"/>
      <c r="F462" s="2"/>
      <c r="G462" s="1"/>
      <c r="H462" s="1"/>
      <c r="I462" s="1"/>
      <c r="J462" s="1"/>
    </row>
    <row r="463" spans="2:10" ht="12.75" customHeight="1" x14ac:dyDescent="0.15">
      <c r="B463" s="1"/>
      <c r="C463" s="1"/>
      <c r="D463" s="1"/>
      <c r="E463" s="1"/>
      <c r="F463" s="2"/>
      <c r="G463" s="1"/>
      <c r="H463" s="1"/>
      <c r="I463" s="1"/>
      <c r="J463" s="1"/>
    </row>
    <row r="464" spans="2:10" ht="12.75" customHeight="1" x14ac:dyDescent="0.15">
      <c r="B464" s="1"/>
      <c r="C464" s="1"/>
      <c r="D464" s="1"/>
      <c r="E464" s="1"/>
      <c r="F464" s="2"/>
      <c r="G464" s="1"/>
      <c r="H464" s="1"/>
      <c r="I464" s="1"/>
      <c r="J464" s="1"/>
    </row>
    <row r="465" spans="2:10" ht="12.75" customHeight="1" x14ac:dyDescent="0.15">
      <c r="B465" s="1"/>
      <c r="C465" s="1"/>
      <c r="D465" s="1"/>
      <c r="E465" s="1"/>
      <c r="F465" s="2"/>
      <c r="G465" s="1"/>
      <c r="H465" s="1"/>
      <c r="I465" s="1"/>
      <c r="J465" s="1"/>
    </row>
    <row r="466" spans="2:10" ht="12.75" customHeight="1" x14ac:dyDescent="0.15">
      <c r="B466" s="1"/>
      <c r="C466" s="1"/>
      <c r="D466" s="1"/>
      <c r="E466" s="1"/>
      <c r="F466" s="2"/>
      <c r="G466" s="1"/>
      <c r="H466" s="1"/>
      <c r="I466" s="1"/>
      <c r="J466" s="1"/>
    </row>
    <row r="467" spans="2:10" ht="12.75" customHeight="1" x14ac:dyDescent="0.15">
      <c r="B467" s="1"/>
      <c r="C467" s="1"/>
      <c r="D467" s="1"/>
      <c r="E467" s="1"/>
      <c r="F467" s="2"/>
      <c r="G467" s="1"/>
      <c r="H467" s="1"/>
      <c r="I467" s="1"/>
      <c r="J467" s="1"/>
    </row>
    <row r="468" spans="2:10" ht="12.75" customHeight="1" x14ac:dyDescent="0.15">
      <c r="B468" s="1"/>
      <c r="C468" s="1"/>
      <c r="D468" s="1"/>
      <c r="E468" s="1"/>
      <c r="F468" s="2"/>
      <c r="G468" s="1"/>
      <c r="H468" s="1"/>
      <c r="I468" s="1"/>
      <c r="J468" s="1"/>
    </row>
    <row r="469" spans="2:10" ht="12.75" customHeight="1" x14ac:dyDescent="0.15">
      <c r="B469" s="1"/>
      <c r="C469" s="1"/>
      <c r="D469" s="1"/>
      <c r="E469" s="1"/>
      <c r="F469" s="2"/>
      <c r="G469" s="1"/>
      <c r="H469" s="1"/>
      <c r="I469" s="1"/>
      <c r="J469" s="1"/>
    </row>
    <row r="470" spans="2:10" ht="12.75" customHeight="1" x14ac:dyDescent="0.15">
      <c r="B470" s="1"/>
      <c r="C470" s="1"/>
      <c r="D470" s="1"/>
      <c r="E470" s="1"/>
      <c r="F470" s="2"/>
      <c r="G470" s="1"/>
      <c r="H470" s="1"/>
      <c r="I470" s="1"/>
      <c r="J470" s="1"/>
    </row>
    <row r="471" spans="2:10" ht="12.75" customHeight="1" x14ac:dyDescent="0.15">
      <c r="B471" s="1"/>
      <c r="C471" s="1"/>
      <c r="D471" s="1"/>
      <c r="E471" s="1"/>
      <c r="F471" s="2"/>
      <c r="G471" s="1"/>
      <c r="H471" s="1"/>
      <c r="I471" s="1"/>
      <c r="J471" s="1"/>
    </row>
    <row r="472" spans="2:10" ht="12.75" customHeight="1" x14ac:dyDescent="0.15">
      <c r="B472" s="1"/>
      <c r="C472" s="1"/>
      <c r="D472" s="1"/>
      <c r="E472" s="1"/>
      <c r="F472" s="2"/>
      <c r="G472" s="1"/>
      <c r="H472" s="1"/>
      <c r="I472" s="1"/>
      <c r="J472" s="1"/>
    </row>
    <row r="473" spans="2:10" ht="12.75" customHeight="1" x14ac:dyDescent="0.15">
      <c r="B473" s="1"/>
      <c r="C473" s="1"/>
      <c r="D473" s="1"/>
      <c r="E473" s="1"/>
      <c r="F473" s="2"/>
      <c r="G473" s="1"/>
      <c r="H473" s="1"/>
      <c r="I473" s="1"/>
      <c r="J473" s="1"/>
    </row>
    <row r="474" spans="2:10" ht="12.75" customHeight="1" x14ac:dyDescent="0.15">
      <c r="B474" s="1"/>
      <c r="C474" s="1"/>
      <c r="D474" s="1"/>
      <c r="E474" s="1"/>
      <c r="F474" s="2"/>
      <c r="G474" s="1"/>
      <c r="H474" s="1"/>
      <c r="I474" s="1"/>
      <c r="J474" s="1"/>
    </row>
    <row r="475" spans="2:10" ht="12.75" customHeight="1" x14ac:dyDescent="0.15">
      <c r="B475" s="1"/>
      <c r="C475" s="1"/>
      <c r="D475" s="1"/>
      <c r="E475" s="1"/>
      <c r="F475" s="2"/>
      <c r="G475" s="1"/>
      <c r="H475" s="1"/>
      <c r="I475" s="1"/>
      <c r="J475" s="1"/>
    </row>
    <row r="476" spans="2:10" ht="12.75" customHeight="1" x14ac:dyDescent="0.15">
      <c r="B476" s="1"/>
      <c r="C476" s="1"/>
      <c r="D476" s="1"/>
      <c r="E476" s="1"/>
      <c r="F476" s="2"/>
      <c r="G476" s="1"/>
      <c r="H476" s="1"/>
      <c r="I476" s="1"/>
      <c r="J476" s="1"/>
    </row>
    <row r="477" spans="2:10" ht="12.75" customHeight="1" x14ac:dyDescent="0.15">
      <c r="B477" s="1"/>
      <c r="C477" s="1"/>
      <c r="D477" s="1"/>
      <c r="E477" s="1"/>
      <c r="F477" s="2"/>
      <c r="G477" s="1"/>
      <c r="H477" s="1"/>
      <c r="I477" s="1"/>
      <c r="J477" s="1"/>
    </row>
    <row r="478" spans="2:10" ht="12.75" customHeight="1" x14ac:dyDescent="0.15">
      <c r="B478" s="1"/>
      <c r="C478" s="1"/>
      <c r="D478" s="1"/>
      <c r="E478" s="1"/>
      <c r="F478" s="2"/>
      <c r="G478" s="1"/>
      <c r="H478" s="1"/>
      <c r="I478" s="1"/>
      <c r="J478" s="1"/>
    </row>
    <row r="479" spans="2:10" ht="12.75" customHeight="1" x14ac:dyDescent="0.15">
      <c r="B479" s="1"/>
      <c r="C479" s="1"/>
      <c r="D479" s="1"/>
      <c r="E479" s="1"/>
      <c r="F479" s="2"/>
      <c r="G479" s="1"/>
      <c r="H479" s="1"/>
      <c r="I479" s="1"/>
      <c r="J479" s="1"/>
    </row>
    <row r="480" spans="2:10" ht="12.75" customHeight="1" x14ac:dyDescent="0.15">
      <c r="B480" s="1"/>
      <c r="C480" s="1"/>
      <c r="D480" s="1"/>
      <c r="E480" s="1"/>
      <c r="F480" s="2"/>
      <c r="G480" s="1"/>
      <c r="H480" s="1"/>
      <c r="I480" s="1"/>
      <c r="J480" s="1"/>
    </row>
    <row r="481" spans="2:10" ht="12.75" customHeight="1" x14ac:dyDescent="0.15">
      <c r="B481" s="1"/>
      <c r="C481" s="1"/>
      <c r="D481" s="1"/>
      <c r="E481" s="1"/>
      <c r="F481" s="2"/>
      <c r="G481" s="1"/>
      <c r="H481" s="1"/>
      <c r="I481" s="1"/>
      <c r="J481" s="1"/>
    </row>
    <row r="482" spans="2:10" ht="12.75" customHeight="1" x14ac:dyDescent="0.15">
      <c r="B482" s="1"/>
      <c r="C482" s="1"/>
      <c r="D482" s="1"/>
      <c r="E482" s="1"/>
      <c r="F482" s="2"/>
      <c r="G482" s="1"/>
      <c r="H482" s="1"/>
      <c r="I482" s="1"/>
      <c r="J482" s="1"/>
    </row>
    <row r="483" spans="2:10" ht="12.75" customHeight="1" x14ac:dyDescent="0.15">
      <c r="B483" s="1"/>
      <c r="C483" s="1"/>
      <c r="D483" s="1"/>
      <c r="E483" s="1"/>
      <c r="F483" s="2"/>
      <c r="G483" s="1"/>
      <c r="H483" s="1"/>
      <c r="I483" s="1"/>
      <c r="J483" s="1"/>
    </row>
    <row r="484" spans="2:10" ht="12.75" customHeight="1" x14ac:dyDescent="0.15">
      <c r="B484" s="1"/>
      <c r="C484" s="1"/>
      <c r="D484" s="1"/>
      <c r="E484" s="1"/>
      <c r="F484" s="2"/>
      <c r="G484" s="1"/>
      <c r="H484" s="1"/>
      <c r="I484" s="1"/>
      <c r="J484" s="1"/>
    </row>
    <row r="485" spans="2:10" ht="12.75" customHeight="1" x14ac:dyDescent="0.15">
      <c r="B485" s="1"/>
      <c r="C485" s="1"/>
      <c r="D485" s="1"/>
      <c r="E485" s="1"/>
      <c r="F485" s="2"/>
      <c r="G485" s="1"/>
      <c r="H485" s="1"/>
      <c r="I485" s="1"/>
      <c r="J485" s="1"/>
    </row>
    <row r="486" spans="2:10" ht="12.75" customHeight="1" x14ac:dyDescent="0.15">
      <c r="B486" s="1"/>
      <c r="C486" s="1"/>
      <c r="D486" s="1"/>
      <c r="E486" s="1"/>
      <c r="F486" s="2"/>
      <c r="G486" s="1"/>
      <c r="H486" s="1"/>
      <c r="I486" s="1"/>
      <c r="J486" s="1"/>
    </row>
    <row r="487" spans="2:10" ht="12.75" customHeight="1" x14ac:dyDescent="0.15">
      <c r="B487" s="1"/>
      <c r="C487" s="1"/>
      <c r="D487" s="1"/>
      <c r="E487" s="1"/>
      <c r="F487" s="2"/>
      <c r="G487" s="1"/>
      <c r="H487" s="1"/>
      <c r="I487" s="1"/>
      <c r="J487" s="1"/>
    </row>
    <row r="488" spans="2:10" ht="12.75" customHeight="1" x14ac:dyDescent="0.15">
      <c r="B488" s="1"/>
      <c r="C488" s="1"/>
      <c r="D488" s="1"/>
      <c r="E488" s="1"/>
      <c r="F488" s="2"/>
      <c r="G488" s="1"/>
      <c r="H488" s="1"/>
      <c r="I488" s="1"/>
      <c r="J488" s="1"/>
    </row>
    <row r="489" spans="2:10" ht="12.75" customHeight="1" x14ac:dyDescent="0.15">
      <c r="B489" s="1"/>
      <c r="C489" s="1"/>
      <c r="D489" s="1"/>
      <c r="E489" s="1"/>
      <c r="F489" s="2"/>
      <c r="G489" s="1"/>
      <c r="H489" s="1"/>
      <c r="I489" s="1"/>
      <c r="J489" s="1"/>
    </row>
    <row r="490" spans="2:10" ht="12.75" customHeight="1" x14ac:dyDescent="0.15">
      <c r="B490" s="1"/>
      <c r="C490" s="1"/>
      <c r="D490" s="1"/>
      <c r="E490" s="1"/>
      <c r="F490" s="2"/>
      <c r="G490" s="1"/>
      <c r="H490" s="1"/>
      <c r="I490" s="1"/>
      <c r="J490" s="1"/>
    </row>
    <row r="491" spans="2:10" ht="12.75" customHeight="1" x14ac:dyDescent="0.15">
      <c r="B491" s="1"/>
      <c r="C491" s="1"/>
      <c r="D491" s="1"/>
      <c r="E491" s="1"/>
      <c r="F491" s="2"/>
      <c r="G491" s="1"/>
      <c r="H491" s="1"/>
      <c r="I491" s="1"/>
      <c r="J491" s="1"/>
    </row>
    <row r="492" spans="2:10" ht="12.75" customHeight="1" x14ac:dyDescent="0.15">
      <c r="B492" s="1"/>
      <c r="C492" s="1"/>
      <c r="D492" s="1"/>
      <c r="E492" s="1"/>
      <c r="F492" s="2"/>
      <c r="G492" s="1"/>
      <c r="H492" s="1"/>
      <c r="I492" s="1"/>
      <c r="J492" s="1"/>
    </row>
    <row r="493" spans="2:10" ht="12.75" customHeight="1" x14ac:dyDescent="0.15">
      <c r="B493" s="1"/>
      <c r="C493" s="1"/>
      <c r="D493" s="1"/>
      <c r="E493" s="1"/>
      <c r="F493" s="2"/>
      <c r="G493" s="1"/>
      <c r="H493" s="1"/>
      <c r="I493" s="1"/>
      <c r="J493" s="1"/>
    </row>
    <row r="494" spans="2:10" ht="12.75" customHeight="1" x14ac:dyDescent="0.15">
      <c r="B494" s="1"/>
      <c r="C494" s="1"/>
      <c r="D494" s="1"/>
      <c r="E494" s="1"/>
      <c r="F494" s="2"/>
      <c r="G494" s="1"/>
      <c r="H494" s="1"/>
      <c r="I494" s="1"/>
      <c r="J494" s="1"/>
    </row>
    <row r="495" spans="2:10" ht="12.75" customHeight="1" x14ac:dyDescent="0.15">
      <c r="B495" s="1"/>
      <c r="C495" s="1"/>
      <c r="D495" s="1"/>
      <c r="E495" s="1"/>
      <c r="F495" s="2"/>
      <c r="G495" s="1"/>
      <c r="H495" s="1"/>
      <c r="I495" s="1"/>
      <c r="J495" s="1"/>
    </row>
    <row r="496" spans="2:10" ht="12.75" customHeight="1" x14ac:dyDescent="0.15">
      <c r="B496" s="1"/>
      <c r="C496" s="1"/>
      <c r="D496" s="1"/>
      <c r="E496" s="1"/>
      <c r="F496" s="2"/>
      <c r="G496" s="1"/>
      <c r="H496" s="1"/>
      <c r="I496" s="1"/>
      <c r="J496" s="1"/>
    </row>
    <row r="497" spans="2:10" ht="12.75" customHeight="1" x14ac:dyDescent="0.15">
      <c r="B497" s="1"/>
      <c r="C497" s="1"/>
      <c r="D497" s="1"/>
      <c r="E497" s="1"/>
      <c r="F497" s="2"/>
      <c r="G497" s="1"/>
      <c r="H497" s="1"/>
      <c r="I497" s="1"/>
      <c r="J497" s="1"/>
    </row>
    <row r="498" spans="2:10" ht="12.75" customHeight="1" x14ac:dyDescent="0.15">
      <c r="B498" s="1"/>
      <c r="C498" s="1"/>
      <c r="D498" s="1"/>
      <c r="E498" s="1"/>
      <c r="F498" s="2"/>
      <c r="G498" s="1"/>
      <c r="H498" s="1"/>
      <c r="I498" s="1"/>
      <c r="J498" s="1"/>
    </row>
    <row r="499" spans="2:10" ht="12.75" customHeight="1" x14ac:dyDescent="0.15">
      <c r="B499" s="1"/>
      <c r="C499" s="1"/>
      <c r="D499" s="1"/>
      <c r="E499" s="1"/>
      <c r="F499" s="2"/>
      <c r="G499" s="1"/>
      <c r="H499" s="1"/>
      <c r="I499" s="1"/>
      <c r="J499" s="1"/>
    </row>
    <row r="500" spans="2:10" ht="12.75" customHeight="1" x14ac:dyDescent="0.15">
      <c r="B500" s="1"/>
      <c r="C500" s="1"/>
      <c r="D500" s="1"/>
      <c r="E500" s="1"/>
      <c r="F500" s="2"/>
      <c r="G500" s="1"/>
      <c r="H500" s="1"/>
      <c r="I500" s="1"/>
      <c r="J500" s="1"/>
    </row>
    <row r="501" spans="2:10" ht="12.75" customHeight="1" x14ac:dyDescent="0.15">
      <c r="B501" s="1"/>
      <c r="C501" s="1"/>
      <c r="D501" s="1"/>
      <c r="E501" s="1"/>
      <c r="F501" s="2"/>
      <c r="G501" s="1"/>
      <c r="H501" s="1"/>
      <c r="I501" s="1"/>
      <c r="J501" s="1"/>
    </row>
    <row r="502" spans="2:10" ht="12.75" customHeight="1" x14ac:dyDescent="0.15">
      <c r="B502" s="1"/>
      <c r="C502" s="1"/>
      <c r="D502" s="1"/>
      <c r="E502" s="1"/>
      <c r="F502" s="2"/>
      <c r="G502" s="1"/>
      <c r="H502" s="1"/>
      <c r="I502" s="1"/>
      <c r="J502" s="1"/>
    </row>
    <row r="503" spans="2:10" ht="12.75" customHeight="1" x14ac:dyDescent="0.15">
      <c r="B503" s="1"/>
      <c r="C503" s="1"/>
      <c r="D503" s="1"/>
      <c r="E503" s="1"/>
      <c r="F503" s="2"/>
      <c r="G503" s="1"/>
      <c r="H503" s="1"/>
      <c r="I503" s="1"/>
      <c r="J503" s="1"/>
    </row>
    <row r="504" spans="2:10" ht="12.75" customHeight="1" x14ac:dyDescent="0.15">
      <c r="B504" s="1"/>
      <c r="C504" s="1"/>
      <c r="D504" s="1"/>
      <c r="E504" s="1"/>
      <c r="F504" s="2"/>
      <c r="G504" s="1"/>
      <c r="H504" s="1"/>
      <c r="I504" s="1"/>
      <c r="J504" s="1"/>
    </row>
    <row r="505" spans="2:10" ht="12.75" customHeight="1" x14ac:dyDescent="0.15">
      <c r="B505" s="1"/>
      <c r="C505" s="1"/>
      <c r="D505" s="1"/>
      <c r="E505" s="1"/>
      <c r="F505" s="2"/>
      <c r="G505" s="1"/>
      <c r="H505" s="1"/>
      <c r="I505" s="1"/>
      <c r="J505" s="1"/>
    </row>
    <row r="506" spans="2:10" ht="12.75" customHeight="1" x14ac:dyDescent="0.15">
      <c r="B506" s="1"/>
      <c r="C506" s="1"/>
      <c r="D506" s="1"/>
      <c r="E506" s="1"/>
      <c r="F506" s="2"/>
      <c r="G506" s="1"/>
      <c r="H506" s="1"/>
      <c r="I506" s="1"/>
      <c r="J506" s="1"/>
    </row>
    <row r="507" spans="2:10" ht="12.75" customHeight="1" x14ac:dyDescent="0.15">
      <c r="B507" s="1"/>
      <c r="C507" s="1"/>
      <c r="D507" s="1"/>
      <c r="E507" s="1"/>
      <c r="F507" s="2"/>
      <c r="G507" s="1"/>
      <c r="H507" s="1"/>
      <c r="I507" s="1"/>
      <c r="J507" s="1"/>
    </row>
    <row r="508" spans="2:10" ht="12.75" customHeight="1" x14ac:dyDescent="0.15">
      <c r="B508" s="1"/>
      <c r="C508" s="1"/>
      <c r="D508" s="1"/>
      <c r="E508" s="1"/>
      <c r="F508" s="2"/>
      <c r="G508" s="1"/>
      <c r="H508" s="1"/>
      <c r="I508" s="1"/>
      <c r="J508" s="1"/>
    </row>
    <row r="509" spans="2:10" ht="12.75" customHeight="1" x14ac:dyDescent="0.15">
      <c r="B509" s="1"/>
      <c r="C509" s="1"/>
      <c r="D509" s="1"/>
      <c r="E509" s="1"/>
      <c r="F509" s="2"/>
      <c r="G509" s="1"/>
      <c r="H509" s="1"/>
      <c r="I509" s="1"/>
      <c r="J509" s="1"/>
    </row>
    <row r="510" spans="2:10" ht="12.75" customHeight="1" x14ac:dyDescent="0.15">
      <c r="B510" s="1"/>
      <c r="C510" s="1"/>
      <c r="D510" s="1"/>
      <c r="E510" s="1"/>
      <c r="F510" s="2"/>
      <c r="G510" s="1"/>
      <c r="H510" s="1"/>
      <c r="I510" s="1"/>
      <c r="J510" s="1"/>
    </row>
    <row r="511" spans="2:10" ht="12.75" customHeight="1" x14ac:dyDescent="0.15">
      <c r="B511" s="1"/>
      <c r="C511" s="1"/>
      <c r="D511" s="1"/>
      <c r="E511" s="1"/>
      <c r="F511" s="2"/>
      <c r="G511" s="1"/>
      <c r="H511" s="1"/>
      <c r="I511" s="1"/>
      <c r="J511" s="1"/>
    </row>
    <row r="512" spans="2:10" ht="12.75" customHeight="1" x14ac:dyDescent="0.15">
      <c r="B512" s="1"/>
      <c r="C512" s="1"/>
      <c r="D512" s="1"/>
      <c r="E512" s="1"/>
      <c r="F512" s="2"/>
      <c r="G512" s="1"/>
      <c r="H512" s="1"/>
      <c r="I512" s="1"/>
      <c r="J512" s="1"/>
    </row>
    <row r="513" spans="2:10" ht="12.75" customHeight="1" x14ac:dyDescent="0.15">
      <c r="B513" s="1"/>
      <c r="C513" s="1"/>
      <c r="D513" s="1"/>
      <c r="E513" s="1"/>
      <c r="F513" s="2"/>
      <c r="G513" s="1"/>
      <c r="H513" s="1"/>
      <c r="I513" s="1"/>
      <c r="J513" s="1"/>
    </row>
    <row r="514" spans="2:10" ht="12.75" customHeight="1" x14ac:dyDescent="0.15">
      <c r="B514" s="1"/>
      <c r="C514" s="1"/>
      <c r="D514" s="1"/>
      <c r="E514" s="1"/>
      <c r="F514" s="2"/>
      <c r="G514" s="1"/>
      <c r="H514" s="1"/>
      <c r="I514" s="1"/>
      <c r="J514" s="1"/>
    </row>
    <row r="515" spans="2:10" ht="12.75" customHeight="1" x14ac:dyDescent="0.15">
      <c r="B515" s="1"/>
      <c r="C515" s="1"/>
      <c r="D515" s="1"/>
      <c r="E515" s="1"/>
      <c r="F515" s="2"/>
      <c r="G515" s="1"/>
      <c r="H515" s="1"/>
      <c r="I515" s="1"/>
      <c r="J515" s="1"/>
    </row>
    <row r="516" spans="2:10" ht="12.75" customHeight="1" x14ac:dyDescent="0.15">
      <c r="B516" s="1"/>
      <c r="C516" s="1"/>
      <c r="D516" s="1"/>
      <c r="E516" s="1"/>
      <c r="F516" s="2"/>
      <c r="G516" s="1"/>
      <c r="H516" s="1"/>
      <c r="I516" s="1"/>
      <c r="J516" s="1"/>
    </row>
    <row r="517" spans="2:10" ht="12.75" customHeight="1" x14ac:dyDescent="0.15">
      <c r="B517" s="1"/>
      <c r="C517" s="1"/>
      <c r="D517" s="1"/>
      <c r="E517" s="1"/>
      <c r="F517" s="2"/>
      <c r="G517" s="1"/>
      <c r="H517" s="1"/>
      <c r="I517" s="1"/>
      <c r="J517" s="1"/>
    </row>
    <row r="518" spans="2:10" ht="12.75" customHeight="1" x14ac:dyDescent="0.15">
      <c r="B518" s="1"/>
      <c r="C518" s="1"/>
      <c r="D518" s="1"/>
      <c r="E518" s="1"/>
      <c r="F518" s="2"/>
      <c r="G518" s="1"/>
      <c r="H518" s="1"/>
      <c r="I518" s="1"/>
      <c r="J518" s="1"/>
    </row>
    <row r="519" spans="2:10" ht="12.75" customHeight="1" x14ac:dyDescent="0.15">
      <c r="B519" s="1"/>
      <c r="C519" s="1"/>
      <c r="D519" s="1"/>
      <c r="E519" s="1"/>
      <c r="F519" s="2"/>
      <c r="G519" s="1"/>
      <c r="H519" s="1"/>
      <c r="I519" s="1"/>
      <c r="J519" s="1"/>
    </row>
    <row r="520" spans="2:10" ht="12.75" customHeight="1" x14ac:dyDescent="0.15">
      <c r="B520" s="1"/>
      <c r="C520" s="1"/>
      <c r="D520" s="1"/>
      <c r="E520" s="1"/>
      <c r="F520" s="2"/>
      <c r="G520" s="1"/>
      <c r="H520" s="1"/>
      <c r="I520" s="1"/>
      <c r="J520" s="1"/>
    </row>
    <row r="521" spans="2:10" ht="12.75" customHeight="1" x14ac:dyDescent="0.15">
      <c r="B521" s="1"/>
      <c r="C521" s="1"/>
      <c r="D521" s="1"/>
      <c r="E521" s="1"/>
      <c r="F521" s="2"/>
      <c r="G521" s="1"/>
      <c r="H521" s="1"/>
      <c r="I521" s="1"/>
      <c r="J521" s="1"/>
    </row>
    <row r="522" spans="2:10" ht="12.75" customHeight="1" x14ac:dyDescent="0.15">
      <c r="B522" s="1"/>
      <c r="C522" s="1"/>
      <c r="D522" s="1"/>
      <c r="E522" s="1"/>
      <c r="F522" s="2"/>
      <c r="G522" s="1"/>
      <c r="H522" s="1"/>
      <c r="I522" s="1"/>
      <c r="J522" s="1"/>
    </row>
    <row r="523" spans="2:10" ht="12.75" customHeight="1" x14ac:dyDescent="0.15">
      <c r="B523" s="1"/>
      <c r="C523" s="1"/>
      <c r="D523" s="1"/>
      <c r="E523" s="1"/>
      <c r="F523" s="2"/>
      <c r="G523" s="1"/>
      <c r="H523" s="1"/>
      <c r="I523" s="1"/>
      <c r="J523" s="1"/>
    </row>
    <row r="524" spans="2:10" ht="12.75" customHeight="1" x14ac:dyDescent="0.15">
      <c r="B524" s="1"/>
      <c r="C524" s="1"/>
      <c r="D524" s="1"/>
      <c r="E524" s="1"/>
      <c r="F524" s="2"/>
      <c r="G524" s="1"/>
      <c r="H524" s="1"/>
      <c r="I524" s="1"/>
      <c r="J524" s="1"/>
    </row>
    <row r="525" spans="2:10" ht="12.75" customHeight="1" x14ac:dyDescent="0.15">
      <c r="B525" s="1"/>
      <c r="C525" s="1"/>
      <c r="D525" s="1"/>
      <c r="E525" s="1"/>
      <c r="F525" s="2"/>
      <c r="G525" s="1"/>
      <c r="H525" s="1"/>
      <c r="I525" s="1"/>
      <c r="J525" s="1"/>
    </row>
    <row r="526" spans="2:10" ht="12.75" customHeight="1" x14ac:dyDescent="0.15">
      <c r="B526" s="1"/>
      <c r="C526" s="1"/>
      <c r="D526" s="1"/>
      <c r="E526" s="1"/>
      <c r="F526" s="2"/>
      <c r="G526" s="1"/>
      <c r="H526" s="1"/>
      <c r="I526" s="1"/>
      <c r="J526" s="1"/>
    </row>
    <row r="527" spans="2:10" ht="12.75" customHeight="1" x14ac:dyDescent="0.15">
      <c r="B527" s="1"/>
      <c r="C527" s="1"/>
      <c r="D527" s="1"/>
      <c r="E527" s="1"/>
      <c r="F527" s="2"/>
      <c r="G527" s="1"/>
      <c r="H527" s="1"/>
      <c r="I527" s="1"/>
      <c r="J527" s="1"/>
    </row>
    <row r="528" spans="2:10" ht="12.75" customHeight="1" x14ac:dyDescent="0.15">
      <c r="B528" s="1"/>
      <c r="C528" s="1"/>
      <c r="D528" s="1"/>
      <c r="E528" s="1"/>
      <c r="F528" s="2"/>
      <c r="G528" s="1"/>
      <c r="H528" s="1"/>
      <c r="I528" s="1"/>
      <c r="J528" s="1"/>
    </row>
    <row r="529" spans="2:10" ht="12.75" customHeight="1" x14ac:dyDescent="0.15">
      <c r="B529" s="1"/>
      <c r="C529" s="1"/>
      <c r="D529" s="1"/>
      <c r="E529" s="1"/>
      <c r="F529" s="2"/>
      <c r="G529" s="1"/>
      <c r="H529" s="1"/>
      <c r="I529" s="1"/>
      <c r="J529" s="1"/>
    </row>
    <row r="530" spans="2:10" ht="12.75" customHeight="1" x14ac:dyDescent="0.15">
      <c r="B530" s="1"/>
      <c r="C530" s="1"/>
      <c r="D530" s="1"/>
      <c r="E530" s="1"/>
      <c r="F530" s="2"/>
      <c r="G530" s="1"/>
      <c r="H530" s="1"/>
      <c r="I530" s="1"/>
      <c r="J530" s="1"/>
    </row>
    <row r="531" spans="2:10" ht="12.75" customHeight="1" x14ac:dyDescent="0.15">
      <c r="B531" s="1"/>
      <c r="C531" s="1"/>
      <c r="D531" s="1"/>
      <c r="E531" s="1"/>
      <c r="F531" s="2"/>
      <c r="G531" s="1"/>
      <c r="H531" s="1"/>
      <c r="I531" s="1"/>
      <c r="J531" s="1"/>
    </row>
    <row r="532" spans="2:10" ht="12.75" customHeight="1" x14ac:dyDescent="0.15">
      <c r="B532" s="1"/>
      <c r="C532" s="1"/>
      <c r="D532" s="1"/>
      <c r="E532" s="1"/>
      <c r="F532" s="2"/>
      <c r="G532" s="1"/>
      <c r="H532" s="1"/>
      <c r="I532" s="1"/>
      <c r="J532" s="1"/>
    </row>
    <row r="533" spans="2:10" ht="12.75" customHeight="1" x14ac:dyDescent="0.15">
      <c r="B533" s="1"/>
      <c r="C533" s="1"/>
      <c r="D533" s="1"/>
      <c r="E533" s="1"/>
      <c r="F533" s="2"/>
      <c r="G533" s="1"/>
      <c r="H533" s="1"/>
      <c r="I533" s="1"/>
      <c r="J533" s="1"/>
    </row>
    <row r="534" spans="2:10" ht="12.75" customHeight="1" x14ac:dyDescent="0.15">
      <c r="B534" s="1"/>
      <c r="C534" s="1"/>
      <c r="D534" s="1"/>
      <c r="E534" s="1"/>
      <c r="F534" s="2"/>
      <c r="G534" s="1"/>
      <c r="H534" s="1"/>
      <c r="I534" s="1"/>
      <c r="J534" s="1"/>
    </row>
    <row r="535" spans="2:10" ht="12.75" customHeight="1" x14ac:dyDescent="0.15">
      <c r="B535" s="1"/>
      <c r="C535" s="1"/>
      <c r="D535" s="1"/>
      <c r="E535" s="1"/>
      <c r="F535" s="2"/>
      <c r="G535" s="1"/>
      <c r="H535" s="1"/>
      <c r="I535" s="1"/>
      <c r="J535" s="1"/>
    </row>
    <row r="536" spans="2:10" ht="12.75" customHeight="1" x14ac:dyDescent="0.15">
      <c r="B536" s="1"/>
      <c r="C536" s="1"/>
      <c r="D536" s="1"/>
      <c r="E536" s="1"/>
      <c r="F536" s="2"/>
      <c r="G536" s="1"/>
      <c r="H536" s="1"/>
      <c r="I536" s="1"/>
      <c r="J536" s="1"/>
    </row>
    <row r="537" spans="2:10" ht="12.75" customHeight="1" x14ac:dyDescent="0.15">
      <c r="B537" s="1"/>
      <c r="C537" s="1"/>
      <c r="D537" s="1"/>
      <c r="E537" s="1"/>
      <c r="F537" s="2"/>
      <c r="G537" s="1"/>
      <c r="H537" s="1"/>
      <c r="I537" s="1"/>
      <c r="J537" s="1"/>
    </row>
    <row r="538" spans="2:10" ht="12.75" customHeight="1" x14ac:dyDescent="0.15">
      <c r="B538" s="1"/>
      <c r="C538" s="1"/>
      <c r="D538" s="1"/>
      <c r="E538" s="1"/>
      <c r="F538" s="2"/>
      <c r="G538" s="1"/>
      <c r="H538" s="1"/>
      <c r="I538" s="1"/>
      <c r="J538" s="1"/>
    </row>
    <row r="539" spans="2:10" ht="12.75" customHeight="1" x14ac:dyDescent="0.15">
      <c r="B539" s="1"/>
      <c r="C539" s="1"/>
      <c r="D539" s="1"/>
      <c r="E539" s="1"/>
      <c r="F539" s="2"/>
      <c r="G539" s="1"/>
      <c r="H539" s="1"/>
      <c r="I539" s="1"/>
      <c r="J539" s="1"/>
    </row>
    <row r="540" spans="2:10" ht="12.75" customHeight="1" x14ac:dyDescent="0.15">
      <c r="B540" s="1"/>
      <c r="C540" s="1"/>
      <c r="D540" s="1"/>
      <c r="E540" s="1"/>
      <c r="F540" s="2"/>
      <c r="G540" s="1"/>
      <c r="H540" s="1"/>
      <c r="I540" s="1"/>
      <c r="J540" s="1"/>
    </row>
    <row r="541" spans="2:10" ht="12.75" customHeight="1" x14ac:dyDescent="0.15">
      <c r="B541" s="1"/>
      <c r="C541" s="1"/>
      <c r="D541" s="1"/>
      <c r="E541" s="1"/>
      <c r="F541" s="2"/>
      <c r="G541" s="1"/>
      <c r="H541" s="1"/>
      <c r="I541" s="1"/>
      <c r="J541" s="1"/>
    </row>
    <row r="542" spans="2:10" ht="12.75" customHeight="1" x14ac:dyDescent="0.15">
      <c r="B542" s="1"/>
      <c r="C542" s="1"/>
      <c r="D542" s="1"/>
      <c r="E542" s="1"/>
      <c r="F542" s="2"/>
      <c r="G542" s="1"/>
      <c r="H542" s="1"/>
      <c r="I542" s="1"/>
      <c r="J542" s="1"/>
    </row>
    <row r="543" spans="2:10" ht="12.75" customHeight="1" x14ac:dyDescent="0.15">
      <c r="B543" s="1"/>
      <c r="C543" s="1"/>
      <c r="D543" s="1"/>
      <c r="E543" s="1"/>
      <c r="F543" s="2"/>
      <c r="G543" s="1"/>
      <c r="H543" s="1"/>
      <c r="I543" s="1"/>
      <c r="J543" s="1"/>
    </row>
    <row r="544" spans="2:10" ht="12.75" customHeight="1" x14ac:dyDescent="0.15">
      <c r="B544" s="1"/>
      <c r="C544" s="1"/>
      <c r="D544" s="1"/>
      <c r="E544" s="1"/>
      <c r="F544" s="2"/>
      <c r="G544" s="1"/>
      <c r="H544" s="1"/>
      <c r="I544" s="1"/>
      <c r="J544" s="1"/>
    </row>
    <row r="545" spans="2:10" ht="12.75" customHeight="1" x14ac:dyDescent="0.15">
      <c r="B545" s="1"/>
      <c r="C545" s="1"/>
      <c r="D545" s="1"/>
      <c r="E545" s="1"/>
      <c r="F545" s="2"/>
      <c r="G545" s="1"/>
      <c r="H545" s="1"/>
      <c r="I545" s="1"/>
      <c r="J545" s="1"/>
    </row>
    <row r="546" spans="2:10" ht="12.75" customHeight="1" x14ac:dyDescent="0.15">
      <c r="B546" s="1"/>
      <c r="C546" s="1"/>
      <c r="D546" s="1"/>
      <c r="E546" s="1"/>
      <c r="F546" s="2"/>
      <c r="G546" s="1"/>
      <c r="H546" s="1"/>
      <c r="I546" s="1"/>
      <c r="J546" s="1"/>
    </row>
    <row r="547" spans="2:10" ht="12.75" customHeight="1" x14ac:dyDescent="0.15">
      <c r="B547" s="1"/>
      <c r="C547" s="1"/>
      <c r="D547" s="1"/>
      <c r="E547" s="1"/>
      <c r="F547" s="2"/>
      <c r="G547" s="1"/>
      <c r="H547" s="1"/>
      <c r="I547" s="1"/>
      <c r="J547" s="1"/>
    </row>
    <row r="548" spans="2:10" ht="12.75" customHeight="1" x14ac:dyDescent="0.15">
      <c r="B548" s="1"/>
      <c r="C548" s="1"/>
      <c r="D548" s="1"/>
      <c r="E548" s="1"/>
      <c r="F548" s="2"/>
      <c r="G548" s="1"/>
      <c r="H548" s="1"/>
      <c r="I548" s="1"/>
      <c r="J548" s="1"/>
    </row>
    <row r="549" spans="2:10" ht="12.75" customHeight="1" x14ac:dyDescent="0.15">
      <c r="B549" s="1"/>
      <c r="C549" s="1"/>
      <c r="D549" s="1"/>
      <c r="E549" s="1"/>
      <c r="F549" s="2"/>
      <c r="G549" s="1"/>
      <c r="H549" s="1"/>
      <c r="I549" s="1"/>
      <c r="J549" s="1"/>
    </row>
    <row r="550" spans="2:10" ht="12.75" customHeight="1" x14ac:dyDescent="0.15">
      <c r="B550" s="1"/>
      <c r="C550" s="1"/>
      <c r="D550" s="1"/>
      <c r="E550" s="1"/>
      <c r="F550" s="2"/>
      <c r="G550" s="1"/>
      <c r="H550" s="1"/>
      <c r="I550" s="1"/>
      <c r="J550" s="1"/>
    </row>
    <row r="551" spans="2:10" ht="12.75" customHeight="1" x14ac:dyDescent="0.15">
      <c r="B551" s="1"/>
      <c r="C551" s="1"/>
      <c r="D551" s="1"/>
      <c r="E551" s="1"/>
      <c r="F551" s="2"/>
      <c r="G551" s="1"/>
      <c r="H551" s="1"/>
      <c r="I551" s="1"/>
      <c r="J551" s="1"/>
    </row>
    <row r="552" spans="2:10" ht="12.75" customHeight="1" x14ac:dyDescent="0.15">
      <c r="B552" s="1"/>
      <c r="C552" s="1"/>
      <c r="D552" s="1"/>
      <c r="E552" s="1"/>
      <c r="F552" s="2"/>
      <c r="G552" s="1"/>
      <c r="H552" s="1"/>
      <c r="I552" s="1"/>
      <c r="J552" s="1"/>
    </row>
    <row r="553" spans="2:10" ht="12.75" customHeight="1" x14ac:dyDescent="0.15">
      <c r="B553" s="1"/>
      <c r="C553" s="1"/>
      <c r="D553" s="1"/>
      <c r="E553" s="1"/>
      <c r="F553" s="2"/>
      <c r="G553" s="1"/>
      <c r="H553" s="1"/>
      <c r="I553" s="1"/>
      <c r="J553" s="1"/>
    </row>
    <row r="554" spans="2:10" ht="12.75" customHeight="1" x14ac:dyDescent="0.15">
      <c r="B554" s="1"/>
      <c r="C554" s="1"/>
      <c r="D554" s="1"/>
      <c r="E554" s="1"/>
      <c r="F554" s="2"/>
      <c r="G554" s="1"/>
      <c r="H554" s="1"/>
      <c r="I554" s="1"/>
      <c r="J554" s="1"/>
    </row>
    <row r="555" spans="2:10" ht="12.75" customHeight="1" x14ac:dyDescent="0.15">
      <c r="B555" s="1"/>
      <c r="C555" s="1"/>
      <c r="D555" s="1"/>
      <c r="E555" s="1"/>
      <c r="F555" s="2"/>
      <c r="G555" s="1"/>
      <c r="H555" s="1"/>
      <c r="I555" s="1"/>
      <c r="J555" s="1"/>
    </row>
    <row r="556" spans="2:10" ht="12.75" customHeight="1" x14ac:dyDescent="0.15">
      <c r="B556" s="1"/>
      <c r="C556" s="1"/>
      <c r="D556" s="1"/>
      <c r="E556" s="1"/>
      <c r="F556" s="2"/>
      <c r="G556" s="1"/>
      <c r="H556" s="1"/>
      <c r="I556" s="1"/>
      <c r="J556" s="1"/>
    </row>
    <row r="557" spans="2:10" ht="12.75" customHeight="1" x14ac:dyDescent="0.15">
      <c r="B557" s="1"/>
      <c r="C557" s="1"/>
      <c r="D557" s="1"/>
      <c r="E557" s="1"/>
      <c r="F557" s="2"/>
      <c r="G557" s="1"/>
      <c r="H557" s="1"/>
      <c r="I557" s="1"/>
      <c r="J557" s="1"/>
    </row>
    <row r="558" spans="2:10" ht="12.75" customHeight="1" x14ac:dyDescent="0.15">
      <c r="B558" s="1"/>
      <c r="C558" s="1"/>
      <c r="D558" s="1"/>
      <c r="E558" s="1"/>
      <c r="F558" s="2"/>
      <c r="G558" s="1"/>
      <c r="H558" s="1"/>
      <c r="I558" s="1"/>
      <c r="J558" s="1"/>
    </row>
    <row r="559" spans="2:10" ht="12.75" customHeight="1" x14ac:dyDescent="0.15">
      <c r="B559" s="1"/>
      <c r="C559" s="1"/>
      <c r="D559" s="1"/>
      <c r="E559" s="1"/>
      <c r="F559" s="2"/>
      <c r="G559" s="1"/>
      <c r="H559" s="1"/>
      <c r="I559" s="1"/>
      <c r="J559" s="1"/>
    </row>
    <row r="560" spans="2:10" ht="12.75" customHeight="1" x14ac:dyDescent="0.15">
      <c r="B560" s="1"/>
      <c r="C560" s="1"/>
      <c r="D560" s="1"/>
      <c r="E560" s="1"/>
      <c r="F560" s="2"/>
      <c r="G560" s="1"/>
      <c r="H560" s="1"/>
      <c r="I560" s="1"/>
      <c r="J560" s="1"/>
    </row>
    <row r="561" spans="2:10" ht="12.75" customHeight="1" x14ac:dyDescent="0.15">
      <c r="B561" s="1"/>
      <c r="C561" s="1"/>
      <c r="D561" s="1"/>
      <c r="E561" s="1"/>
      <c r="F561" s="2"/>
      <c r="G561" s="1"/>
      <c r="H561" s="1"/>
      <c r="I561" s="1"/>
      <c r="J561" s="1"/>
    </row>
    <row r="562" spans="2:10" ht="12.75" customHeight="1" x14ac:dyDescent="0.15">
      <c r="B562" s="1"/>
      <c r="C562" s="1"/>
      <c r="D562" s="1"/>
      <c r="E562" s="1"/>
      <c r="F562" s="2"/>
      <c r="G562" s="1"/>
      <c r="H562" s="1"/>
      <c r="I562" s="1"/>
      <c r="J562" s="1"/>
    </row>
    <row r="563" spans="2:10" ht="12.75" customHeight="1" x14ac:dyDescent="0.15">
      <c r="B563" s="1"/>
      <c r="C563" s="1"/>
      <c r="D563" s="1"/>
      <c r="E563" s="1"/>
      <c r="F563" s="2"/>
      <c r="G563" s="1"/>
      <c r="H563" s="1"/>
      <c r="I563" s="1"/>
      <c r="J563" s="1"/>
    </row>
    <row r="564" spans="2:10" ht="12.75" customHeight="1" x14ac:dyDescent="0.15">
      <c r="B564" s="1"/>
      <c r="C564" s="1"/>
      <c r="D564" s="1"/>
      <c r="E564" s="1"/>
      <c r="F564" s="2"/>
      <c r="G564" s="1"/>
      <c r="H564" s="1"/>
      <c r="I564" s="1"/>
      <c r="J564" s="1"/>
    </row>
    <row r="565" spans="2:10" ht="12.75" customHeight="1" x14ac:dyDescent="0.15">
      <c r="B565" s="1"/>
      <c r="C565" s="1"/>
      <c r="D565" s="1"/>
      <c r="E565" s="1"/>
      <c r="F565" s="2"/>
      <c r="G565" s="1"/>
      <c r="H565" s="1"/>
      <c r="I565" s="1"/>
      <c r="J565" s="1"/>
    </row>
    <row r="566" spans="2:10" ht="12.75" customHeight="1" x14ac:dyDescent="0.15">
      <c r="B566" s="1"/>
      <c r="C566" s="1"/>
      <c r="D566" s="1"/>
      <c r="E566" s="1"/>
      <c r="F566" s="2"/>
      <c r="G566" s="1"/>
      <c r="H566" s="1"/>
      <c r="I566" s="1"/>
      <c r="J566" s="1"/>
    </row>
    <row r="567" spans="2:10" ht="12.75" customHeight="1" x14ac:dyDescent="0.15">
      <c r="B567" s="1"/>
      <c r="C567" s="1"/>
      <c r="D567" s="1"/>
      <c r="E567" s="1"/>
      <c r="F567" s="2"/>
      <c r="G567" s="1"/>
      <c r="H567" s="1"/>
      <c r="I567" s="1"/>
      <c r="J567" s="1"/>
    </row>
    <row r="568" spans="2:10" ht="12.75" customHeight="1" x14ac:dyDescent="0.15">
      <c r="B568" s="1"/>
      <c r="C568" s="1"/>
      <c r="D568" s="1"/>
      <c r="E568" s="1"/>
      <c r="F568" s="2"/>
      <c r="G568" s="1"/>
      <c r="H568" s="1"/>
      <c r="I568" s="1"/>
      <c r="J568" s="1"/>
    </row>
    <row r="569" spans="2:10" ht="12.75" customHeight="1" x14ac:dyDescent="0.15">
      <c r="B569" s="1"/>
      <c r="C569" s="1"/>
      <c r="D569" s="1"/>
      <c r="E569" s="1"/>
      <c r="F569" s="2"/>
      <c r="G569" s="1"/>
      <c r="H569" s="1"/>
      <c r="I569" s="1"/>
      <c r="J569" s="1"/>
    </row>
    <row r="570" spans="2:10" ht="12.75" customHeight="1" x14ac:dyDescent="0.15">
      <c r="B570" s="1"/>
      <c r="C570" s="1"/>
      <c r="D570" s="1"/>
      <c r="E570" s="1"/>
      <c r="F570" s="2"/>
      <c r="G570" s="1"/>
      <c r="H570" s="1"/>
      <c r="I570" s="1"/>
      <c r="J570" s="1"/>
    </row>
    <row r="571" spans="2:10" ht="12.75" customHeight="1" x14ac:dyDescent="0.15">
      <c r="B571" s="1"/>
      <c r="C571" s="1"/>
      <c r="D571" s="1"/>
      <c r="E571" s="1"/>
      <c r="F571" s="2"/>
      <c r="G571" s="1"/>
      <c r="H571" s="1"/>
      <c r="I571" s="1"/>
      <c r="J571" s="1"/>
    </row>
    <row r="572" spans="2:10" ht="12.75" customHeight="1" x14ac:dyDescent="0.15">
      <c r="B572" s="1"/>
      <c r="C572" s="1"/>
      <c r="D572" s="1"/>
      <c r="E572" s="1"/>
      <c r="F572" s="2"/>
      <c r="G572" s="1"/>
      <c r="H572" s="1"/>
      <c r="I572" s="1"/>
      <c r="J572" s="1"/>
    </row>
    <row r="573" spans="2:10" ht="12.75" customHeight="1" x14ac:dyDescent="0.15">
      <c r="B573" s="1"/>
      <c r="C573" s="1"/>
      <c r="D573" s="1"/>
      <c r="E573" s="1"/>
      <c r="F573" s="2"/>
      <c r="G573" s="1"/>
      <c r="H573" s="1"/>
      <c r="I573" s="1"/>
      <c r="J573" s="1"/>
    </row>
    <row r="574" spans="2:10" ht="12.75" customHeight="1" x14ac:dyDescent="0.15">
      <c r="B574" s="1"/>
      <c r="C574" s="1"/>
      <c r="D574" s="1"/>
      <c r="E574" s="1"/>
      <c r="F574" s="2"/>
      <c r="G574" s="1"/>
      <c r="H574" s="1"/>
      <c r="I574" s="1"/>
      <c r="J574" s="1"/>
    </row>
    <row r="575" spans="2:10" ht="12.75" customHeight="1" x14ac:dyDescent="0.15">
      <c r="B575" s="1"/>
      <c r="C575" s="1"/>
      <c r="D575" s="1"/>
      <c r="E575" s="1"/>
      <c r="F575" s="2"/>
      <c r="G575" s="1"/>
      <c r="H575" s="1"/>
      <c r="I575" s="1"/>
      <c r="J575" s="1"/>
    </row>
    <row r="576" spans="2:10" ht="12.75" customHeight="1" x14ac:dyDescent="0.15">
      <c r="B576" s="1"/>
      <c r="C576" s="1"/>
      <c r="D576" s="1"/>
      <c r="E576" s="1"/>
      <c r="F576" s="2"/>
      <c r="G576" s="1"/>
      <c r="H576" s="1"/>
      <c r="I576" s="1"/>
      <c r="J576" s="1"/>
    </row>
    <row r="577" spans="2:10" ht="12.75" customHeight="1" x14ac:dyDescent="0.15">
      <c r="B577" s="1"/>
      <c r="C577" s="1"/>
      <c r="D577" s="1"/>
      <c r="E577" s="1"/>
      <c r="F577" s="2"/>
      <c r="G577" s="1"/>
      <c r="H577" s="1"/>
      <c r="I577" s="1"/>
      <c r="J577" s="1"/>
    </row>
    <row r="578" spans="2:10" ht="12.75" customHeight="1" x14ac:dyDescent="0.15">
      <c r="B578" s="1"/>
      <c r="C578" s="1"/>
      <c r="D578" s="1"/>
      <c r="E578" s="1"/>
      <c r="F578" s="2"/>
      <c r="G578" s="1"/>
      <c r="H578" s="1"/>
      <c r="I578" s="1"/>
      <c r="J578" s="1"/>
    </row>
    <row r="579" spans="2:10" ht="12.75" customHeight="1" x14ac:dyDescent="0.15">
      <c r="B579" s="1"/>
      <c r="C579" s="1"/>
      <c r="D579" s="1"/>
      <c r="E579" s="1"/>
      <c r="F579" s="2"/>
      <c r="G579" s="1"/>
      <c r="H579" s="1"/>
      <c r="I579" s="1"/>
      <c r="J579" s="1"/>
    </row>
    <row r="580" spans="2:10" ht="12.75" customHeight="1" x14ac:dyDescent="0.15">
      <c r="B580" s="1"/>
      <c r="C580" s="1"/>
      <c r="D580" s="1"/>
      <c r="E580" s="1"/>
      <c r="F580" s="2"/>
      <c r="G580" s="1"/>
      <c r="H580" s="1"/>
      <c r="I580" s="1"/>
      <c r="J580" s="1"/>
    </row>
    <row r="581" spans="2:10" ht="12.75" customHeight="1" x14ac:dyDescent="0.15">
      <c r="B581" s="1"/>
      <c r="C581" s="1"/>
      <c r="D581" s="1"/>
      <c r="E581" s="1"/>
      <c r="F581" s="2"/>
      <c r="G581" s="1"/>
      <c r="H581" s="1"/>
      <c r="I581" s="1"/>
      <c r="J581" s="1"/>
    </row>
    <row r="582" spans="2:10" ht="12.75" customHeight="1" x14ac:dyDescent="0.15">
      <c r="B582" s="1"/>
      <c r="C582" s="1"/>
      <c r="D582" s="1"/>
      <c r="E582" s="1"/>
      <c r="F582" s="2"/>
      <c r="G582" s="1"/>
      <c r="H582" s="1"/>
      <c r="I582" s="1"/>
      <c r="J582" s="1"/>
    </row>
    <row r="583" spans="2:10" ht="12.75" customHeight="1" x14ac:dyDescent="0.15">
      <c r="B583" s="1"/>
      <c r="C583" s="1"/>
      <c r="D583" s="1"/>
      <c r="E583" s="1"/>
      <c r="F583" s="2"/>
      <c r="G583" s="1"/>
      <c r="H583" s="1"/>
      <c r="I583" s="1"/>
      <c r="J583" s="1"/>
    </row>
    <row r="584" spans="2:10" ht="12.75" customHeight="1" x14ac:dyDescent="0.15">
      <c r="B584" s="1"/>
      <c r="C584" s="1"/>
      <c r="D584" s="1"/>
      <c r="E584" s="1"/>
      <c r="F584" s="2"/>
      <c r="G584" s="1"/>
      <c r="H584" s="1"/>
      <c r="I584" s="1"/>
      <c r="J584" s="1"/>
    </row>
    <row r="585" spans="2:10" ht="12.75" customHeight="1" x14ac:dyDescent="0.15">
      <c r="B585" s="1"/>
      <c r="C585" s="1"/>
      <c r="D585" s="1"/>
      <c r="E585" s="1"/>
      <c r="F585" s="2"/>
      <c r="G585" s="1"/>
      <c r="H585" s="1"/>
      <c r="I585" s="1"/>
      <c r="J585" s="1"/>
    </row>
    <row r="586" spans="2:10" ht="12.75" customHeight="1" x14ac:dyDescent="0.15">
      <c r="B586" s="1"/>
      <c r="C586" s="1"/>
      <c r="D586" s="1"/>
      <c r="E586" s="1"/>
      <c r="F586" s="2"/>
      <c r="G586" s="1"/>
      <c r="H586" s="1"/>
      <c r="I586" s="1"/>
      <c r="J586" s="1"/>
    </row>
    <row r="587" spans="2:10" ht="12.75" customHeight="1" x14ac:dyDescent="0.15">
      <c r="B587" s="1"/>
      <c r="C587" s="1"/>
      <c r="D587" s="1"/>
      <c r="E587" s="1"/>
      <c r="F587" s="2"/>
      <c r="G587" s="1"/>
      <c r="H587" s="1"/>
      <c r="I587" s="1"/>
      <c r="J587" s="1"/>
    </row>
    <row r="588" spans="2:10" ht="12.75" customHeight="1" x14ac:dyDescent="0.15">
      <c r="B588" s="1"/>
      <c r="C588" s="1"/>
      <c r="D588" s="1"/>
      <c r="E588" s="1"/>
      <c r="F588" s="2"/>
      <c r="G588" s="1"/>
      <c r="H588" s="1"/>
      <c r="I588" s="1"/>
      <c r="J588" s="1"/>
    </row>
    <row r="589" spans="2:10" ht="12.75" customHeight="1" x14ac:dyDescent="0.15">
      <c r="B589" s="1"/>
      <c r="C589" s="1"/>
      <c r="D589" s="1"/>
      <c r="E589" s="1"/>
      <c r="F589" s="2"/>
      <c r="G589" s="1"/>
      <c r="H589" s="1"/>
      <c r="I589" s="1"/>
      <c r="J589" s="1"/>
    </row>
    <row r="590" spans="2:10" ht="12.75" customHeight="1" x14ac:dyDescent="0.15">
      <c r="B590" s="1"/>
      <c r="C590" s="1"/>
      <c r="D590" s="1"/>
      <c r="E590" s="1"/>
      <c r="F590" s="2"/>
      <c r="G590" s="1"/>
      <c r="H590" s="1"/>
      <c r="I590" s="1"/>
      <c r="J590" s="1"/>
    </row>
    <row r="591" spans="2:10" ht="12.75" customHeight="1" x14ac:dyDescent="0.15">
      <c r="B591" s="1"/>
      <c r="C591" s="1"/>
      <c r="D591" s="1"/>
      <c r="E591" s="1"/>
      <c r="F591" s="2"/>
      <c r="G591" s="1"/>
      <c r="H591" s="1"/>
      <c r="I591" s="1"/>
      <c r="J591" s="1"/>
    </row>
    <row r="592" spans="2:10" ht="12.75" customHeight="1" x14ac:dyDescent="0.15">
      <c r="B592" s="1"/>
      <c r="C592" s="1"/>
      <c r="D592" s="1"/>
      <c r="E592" s="1"/>
      <c r="F592" s="2"/>
      <c r="G592" s="1"/>
      <c r="H592" s="1"/>
      <c r="I592" s="1"/>
      <c r="J592" s="1"/>
    </row>
    <row r="593" spans="2:10" ht="12.75" customHeight="1" x14ac:dyDescent="0.15">
      <c r="B593" s="1"/>
      <c r="C593" s="1"/>
      <c r="D593" s="1"/>
      <c r="E593" s="1"/>
      <c r="F593" s="2"/>
      <c r="G593" s="1"/>
      <c r="H593" s="1"/>
      <c r="I593" s="1"/>
      <c r="J593" s="1"/>
    </row>
    <row r="594" spans="2:10" ht="12.75" customHeight="1" x14ac:dyDescent="0.15">
      <c r="B594" s="1"/>
      <c r="C594" s="1"/>
      <c r="D594" s="1"/>
      <c r="E594" s="1"/>
      <c r="F594" s="2"/>
      <c r="G594" s="1"/>
      <c r="H594" s="1"/>
      <c r="I594" s="1"/>
      <c r="J594" s="1"/>
    </row>
    <row r="595" spans="2:10" ht="12.75" customHeight="1" x14ac:dyDescent="0.15">
      <c r="B595" s="1"/>
      <c r="C595" s="1"/>
      <c r="D595" s="1"/>
      <c r="E595" s="1"/>
      <c r="F595" s="2"/>
      <c r="G595" s="1"/>
      <c r="H595" s="1"/>
      <c r="I595" s="1"/>
      <c r="J595" s="1"/>
    </row>
    <row r="596" spans="2:10" ht="12.75" customHeight="1" x14ac:dyDescent="0.15">
      <c r="B596" s="1"/>
      <c r="C596" s="1"/>
      <c r="D596" s="1"/>
      <c r="E596" s="1"/>
      <c r="F596" s="2"/>
      <c r="G596" s="1"/>
      <c r="H596" s="1"/>
      <c r="I596" s="1"/>
      <c r="J596" s="1"/>
    </row>
    <row r="597" spans="2:10" ht="12.75" customHeight="1" x14ac:dyDescent="0.15">
      <c r="B597" s="1"/>
      <c r="C597" s="1"/>
      <c r="D597" s="1"/>
      <c r="E597" s="1"/>
      <c r="F597" s="2"/>
      <c r="G597" s="1"/>
      <c r="H597" s="1"/>
      <c r="I597" s="1"/>
      <c r="J597" s="1"/>
    </row>
    <row r="598" spans="2:10" ht="12.75" customHeight="1" x14ac:dyDescent="0.15">
      <c r="B598" s="1"/>
      <c r="C598" s="1"/>
      <c r="D598" s="1"/>
      <c r="E598" s="1"/>
      <c r="F598" s="2"/>
      <c r="G598" s="1"/>
      <c r="H598" s="1"/>
      <c r="I598" s="1"/>
      <c r="J598" s="1"/>
    </row>
    <row r="599" spans="2:10" ht="12.75" customHeight="1" x14ac:dyDescent="0.15">
      <c r="B599" s="1"/>
      <c r="C599" s="1"/>
      <c r="D599" s="1"/>
      <c r="E599" s="1"/>
      <c r="F599" s="2"/>
      <c r="G599" s="1"/>
      <c r="H599" s="1"/>
      <c r="I599" s="1"/>
      <c r="J599" s="1"/>
    </row>
    <row r="600" spans="2:10" ht="12.75" customHeight="1" x14ac:dyDescent="0.15">
      <c r="B600" s="1"/>
      <c r="C600" s="1"/>
      <c r="D600" s="1"/>
      <c r="E600" s="1"/>
      <c r="F600" s="2"/>
      <c r="G600" s="1"/>
      <c r="H600" s="1"/>
      <c r="I600" s="1"/>
      <c r="J600" s="1"/>
    </row>
    <row r="601" spans="2:10" ht="12.75" customHeight="1" x14ac:dyDescent="0.15">
      <c r="B601" s="1"/>
      <c r="C601" s="1"/>
      <c r="D601" s="1"/>
      <c r="E601" s="1"/>
      <c r="F601" s="2"/>
      <c r="G601" s="1"/>
      <c r="H601" s="1"/>
      <c r="I601" s="1"/>
      <c r="J601" s="1"/>
    </row>
    <row r="602" spans="2:10" ht="12.75" customHeight="1" x14ac:dyDescent="0.15">
      <c r="B602" s="1"/>
      <c r="C602" s="1"/>
      <c r="D602" s="1"/>
      <c r="E602" s="1"/>
      <c r="F602" s="2"/>
      <c r="G602" s="1"/>
      <c r="H602" s="1"/>
      <c r="I602" s="1"/>
      <c r="J602" s="1"/>
    </row>
    <row r="603" spans="2:10" ht="12.75" customHeight="1" x14ac:dyDescent="0.15">
      <c r="B603" s="1"/>
      <c r="C603" s="1"/>
      <c r="D603" s="1"/>
      <c r="E603" s="1"/>
      <c r="F603" s="2"/>
      <c r="G603" s="1"/>
      <c r="H603" s="1"/>
      <c r="I603" s="1"/>
      <c r="J603" s="1"/>
    </row>
    <row r="604" spans="2:10" ht="12.75" customHeight="1" x14ac:dyDescent="0.15">
      <c r="B604" s="1"/>
      <c r="C604" s="1"/>
      <c r="D604" s="1"/>
      <c r="E604" s="1"/>
      <c r="F604" s="2"/>
      <c r="G604" s="1"/>
      <c r="H604" s="1"/>
      <c r="I604" s="1"/>
      <c r="J604" s="1"/>
    </row>
    <row r="605" spans="2:10" ht="12.75" customHeight="1" x14ac:dyDescent="0.15">
      <c r="B605" s="1"/>
      <c r="C605" s="1"/>
      <c r="D605" s="1"/>
      <c r="E605" s="1"/>
      <c r="F605" s="2"/>
      <c r="G605" s="1"/>
      <c r="H605" s="1"/>
      <c r="I605" s="1"/>
      <c r="J605" s="1"/>
    </row>
    <row r="606" spans="2:10" ht="12.75" customHeight="1" x14ac:dyDescent="0.15">
      <c r="B606" s="1"/>
      <c r="C606" s="1"/>
      <c r="D606" s="1"/>
      <c r="E606" s="1"/>
      <c r="F606" s="2"/>
      <c r="G606" s="1"/>
      <c r="H606" s="1"/>
      <c r="I606" s="1"/>
      <c r="J606" s="1"/>
    </row>
    <row r="607" spans="2:10" ht="12.75" customHeight="1" x14ac:dyDescent="0.15">
      <c r="B607" s="1"/>
      <c r="C607" s="1"/>
      <c r="D607" s="1"/>
      <c r="E607" s="1"/>
      <c r="F607" s="2"/>
      <c r="G607" s="1"/>
      <c r="H607" s="1"/>
      <c r="I607" s="1"/>
      <c r="J607" s="1"/>
    </row>
    <row r="608" spans="2:10" ht="12.75" customHeight="1" x14ac:dyDescent="0.15">
      <c r="B608" s="1"/>
      <c r="C608" s="1"/>
      <c r="D608" s="1"/>
      <c r="E608" s="1"/>
      <c r="F608" s="2"/>
      <c r="G608" s="1"/>
      <c r="H608" s="1"/>
      <c r="I608" s="1"/>
      <c r="J608" s="1"/>
    </row>
    <row r="609" spans="2:10" ht="12.75" customHeight="1" x14ac:dyDescent="0.15">
      <c r="B609" s="1"/>
      <c r="C609" s="1"/>
      <c r="D609" s="1"/>
      <c r="E609" s="1"/>
      <c r="F609" s="2"/>
      <c r="G609" s="1"/>
      <c r="H609" s="1"/>
      <c r="I609" s="1"/>
      <c r="J609" s="1"/>
    </row>
    <row r="610" spans="2:10" ht="12.75" customHeight="1" x14ac:dyDescent="0.15">
      <c r="B610" s="1"/>
      <c r="C610" s="1"/>
      <c r="D610" s="1"/>
      <c r="E610" s="1"/>
      <c r="F610" s="2"/>
      <c r="G610" s="1"/>
      <c r="H610" s="1"/>
      <c r="I610" s="1"/>
      <c r="J610" s="1"/>
    </row>
    <row r="611" spans="2:10" ht="12.75" customHeight="1" x14ac:dyDescent="0.15">
      <c r="B611" s="1"/>
      <c r="C611" s="1"/>
      <c r="D611" s="1"/>
      <c r="E611" s="1"/>
      <c r="F611" s="2"/>
      <c r="G611" s="1"/>
      <c r="H611" s="1"/>
      <c r="I611" s="1"/>
      <c r="J611" s="1"/>
    </row>
    <row r="612" spans="2:10" ht="12.75" customHeight="1" x14ac:dyDescent="0.15">
      <c r="B612" s="1"/>
      <c r="C612" s="1"/>
      <c r="D612" s="1"/>
      <c r="E612" s="1"/>
      <c r="F612" s="2"/>
      <c r="G612" s="1"/>
      <c r="H612" s="1"/>
      <c r="I612" s="1"/>
      <c r="J612" s="1"/>
    </row>
    <row r="613" spans="2:10" ht="12.75" customHeight="1" x14ac:dyDescent="0.15">
      <c r="B613" s="1"/>
      <c r="C613" s="1"/>
      <c r="D613" s="1"/>
      <c r="E613" s="1"/>
      <c r="F613" s="2"/>
      <c r="G613" s="1"/>
      <c r="H613" s="1"/>
      <c r="I613" s="1"/>
      <c r="J613" s="1"/>
    </row>
    <row r="614" spans="2:10" ht="12.75" customHeight="1" x14ac:dyDescent="0.15">
      <c r="B614" s="1"/>
      <c r="C614" s="1"/>
      <c r="D614" s="1"/>
      <c r="E614" s="1"/>
      <c r="F614" s="2"/>
      <c r="G614" s="1"/>
      <c r="H614" s="1"/>
      <c r="I614" s="1"/>
      <c r="J614" s="1"/>
    </row>
    <row r="615" spans="2:10" ht="12.75" customHeight="1" x14ac:dyDescent="0.15">
      <c r="B615" s="1"/>
      <c r="C615" s="1"/>
      <c r="D615" s="1"/>
      <c r="E615" s="1"/>
      <c r="F615" s="2"/>
      <c r="G615" s="1"/>
      <c r="H615" s="1"/>
      <c r="I615" s="1"/>
      <c r="J615" s="1"/>
    </row>
    <row r="616" spans="2:10" ht="12.75" customHeight="1" x14ac:dyDescent="0.15">
      <c r="B616" s="1"/>
      <c r="C616" s="1"/>
      <c r="D616" s="1"/>
      <c r="E616" s="1"/>
      <c r="F616" s="2"/>
      <c r="G616" s="1"/>
      <c r="H616" s="1"/>
      <c r="I616" s="1"/>
      <c r="J616" s="1"/>
    </row>
    <row r="617" spans="2:10" ht="12.75" customHeight="1" x14ac:dyDescent="0.15">
      <c r="B617" s="1"/>
      <c r="C617" s="1"/>
      <c r="D617" s="1"/>
      <c r="E617" s="1"/>
      <c r="F617" s="2"/>
      <c r="G617" s="1"/>
      <c r="H617" s="1"/>
      <c r="I617" s="1"/>
      <c r="J617" s="1"/>
    </row>
    <row r="618" spans="2:10" ht="12.75" customHeight="1" x14ac:dyDescent="0.15">
      <c r="B618" s="1"/>
      <c r="C618" s="1"/>
      <c r="D618" s="1"/>
      <c r="E618" s="1"/>
      <c r="F618" s="2"/>
      <c r="G618" s="1"/>
      <c r="H618" s="1"/>
      <c r="I618" s="1"/>
      <c r="J618" s="1"/>
    </row>
    <row r="619" spans="2:10" ht="12.75" customHeight="1" x14ac:dyDescent="0.15">
      <c r="B619" s="1"/>
      <c r="C619" s="1"/>
      <c r="D619" s="1"/>
      <c r="E619" s="1"/>
      <c r="F619" s="2"/>
      <c r="G619" s="1"/>
      <c r="H619" s="1"/>
      <c r="I619" s="1"/>
      <c r="J619" s="1"/>
    </row>
    <row r="620" spans="2:10" ht="12.75" customHeight="1" x14ac:dyDescent="0.15">
      <c r="B620" s="1"/>
      <c r="C620" s="1"/>
      <c r="D620" s="1"/>
      <c r="E620" s="1"/>
      <c r="F620" s="2"/>
      <c r="G620" s="1"/>
      <c r="H620" s="1"/>
      <c r="I620" s="1"/>
      <c r="J620" s="1"/>
    </row>
    <row r="621" spans="2:10" ht="12.75" customHeight="1" x14ac:dyDescent="0.15">
      <c r="B621" s="1"/>
      <c r="C621" s="1"/>
      <c r="D621" s="1"/>
      <c r="E621" s="1"/>
      <c r="F621" s="2"/>
      <c r="G621" s="1"/>
      <c r="H621" s="1"/>
      <c r="I621" s="1"/>
      <c r="J621" s="1"/>
    </row>
    <row r="622" spans="2:10" ht="12.75" customHeight="1" x14ac:dyDescent="0.15">
      <c r="B622" s="1"/>
      <c r="C622" s="1"/>
      <c r="D622" s="1"/>
      <c r="E622" s="1"/>
      <c r="F622" s="2"/>
      <c r="G622" s="1"/>
      <c r="H622" s="1"/>
      <c r="I622" s="1"/>
      <c r="J622" s="1"/>
    </row>
    <row r="623" spans="2:10" ht="12.75" customHeight="1" x14ac:dyDescent="0.15">
      <c r="B623" s="1"/>
      <c r="C623" s="1"/>
      <c r="D623" s="1"/>
      <c r="E623" s="1"/>
      <c r="F623" s="2"/>
      <c r="G623" s="1"/>
      <c r="H623" s="1"/>
      <c r="I623" s="1"/>
      <c r="J623" s="1"/>
    </row>
    <row r="624" spans="2:10" ht="12.75" customHeight="1" x14ac:dyDescent="0.15">
      <c r="B624" s="1"/>
      <c r="C624" s="1"/>
      <c r="D624" s="1"/>
      <c r="E624" s="1"/>
      <c r="F624" s="2"/>
      <c r="G624" s="1"/>
      <c r="H624" s="1"/>
      <c r="I624" s="1"/>
      <c r="J624" s="1"/>
    </row>
    <row r="625" spans="2:10" ht="12.75" customHeight="1" x14ac:dyDescent="0.15">
      <c r="B625" s="1"/>
      <c r="C625" s="1"/>
      <c r="D625" s="1"/>
      <c r="E625" s="1"/>
      <c r="F625" s="2"/>
      <c r="G625" s="1"/>
      <c r="H625" s="1"/>
      <c r="I625" s="1"/>
      <c r="J625" s="1"/>
    </row>
    <row r="626" spans="2:10" ht="12.75" customHeight="1" x14ac:dyDescent="0.15">
      <c r="B626" s="1"/>
      <c r="C626" s="1"/>
      <c r="D626" s="1"/>
      <c r="E626" s="1"/>
      <c r="F626" s="2"/>
      <c r="G626" s="1"/>
      <c r="H626" s="1"/>
      <c r="I626" s="1"/>
      <c r="J626" s="1"/>
    </row>
    <row r="627" spans="2:10" ht="12.75" customHeight="1" x14ac:dyDescent="0.15">
      <c r="B627" s="1"/>
      <c r="C627" s="1"/>
      <c r="D627" s="1"/>
      <c r="E627" s="1"/>
      <c r="F627" s="2"/>
      <c r="G627" s="1"/>
      <c r="H627" s="1"/>
      <c r="I627" s="1"/>
      <c r="J627" s="1"/>
    </row>
    <row r="628" spans="2:10" ht="12.75" customHeight="1" x14ac:dyDescent="0.15">
      <c r="B628" s="1"/>
      <c r="C628" s="1"/>
      <c r="D628" s="1"/>
      <c r="E628" s="1"/>
      <c r="F628" s="2"/>
      <c r="G628" s="1"/>
      <c r="H628" s="1"/>
      <c r="I628" s="1"/>
      <c r="J628" s="1"/>
    </row>
    <row r="629" spans="2:10" ht="12.75" customHeight="1" x14ac:dyDescent="0.15">
      <c r="B629" s="1"/>
      <c r="C629" s="1"/>
      <c r="D629" s="1"/>
      <c r="E629" s="1"/>
      <c r="F629" s="2"/>
      <c r="G629" s="1"/>
      <c r="H629" s="1"/>
      <c r="I629" s="1"/>
      <c r="J629" s="1"/>
    </row>
    <row r="630" spans="2:10" ht="12.75" customHeight="1" x14ac:dyDescent="0.15">
      <c r="B630" s="1"/>
      <c r="C630" s="1"/>
      <c r="D630" s="1"/>
      <c r="E630" s="1"/>
      <c r="F630" s="2"/>
      <c r="G630" s="1"/>
      <c r="H630" s="1"/>
      <c r="I630" s="1"/>
      <c r="J630" s="1"/>
    </row>
    <row r="631" spans="2:10" ht="12.75" customHeight="1" x14ac:dyDescent="0.15">
      <c r="B631" s="1"/>
      <c r="C631" s="1"/>
      <c r="D631" s="1"/>
      <c r="E631" s="1"/>
      <c r="F631" s="2"/>
      <c r="G631" s="1"/>
      <c r="H631" s="1"/>
      <c r="I631" s="1"/>
      <c r="J631" s="1"/>
    </row>
    <row r="632" spans="2:10" ht="12.75" customHeight="1" x14ac:dyDescent="0.15">
      <c r="B632" s="1"/>
      <c r="C632" s="1"/>
      <c r="D632" s="1"/>
      <c r="E632" s="1"/>
      <c r="F632" s="2"/>
      <c r="G632" s="1"/>
      <c r="H632" s="1"/>
      <c r="I632" s="1"/>
      <c r="J632" s="1"/>
    </row>
    <row r="633" spans="2:10" ht="12.75" customHeight="1" x14ac:dyDescent="0.15">
      <c r="B633" s="1"/>
      <c r="C633" s="1"/>
      <c r="D633" s="1"/>
      <c r="E633" s="1"/>
      <c r="F633" s="2"/>
      <c r="G633" s="1"/>
      <c r="H633" s="1"/>
      <c r="I633" s="1"/>
      <c r="J633" s="1"/>
    </row>
    <row r="634" spans="2:10" ht="12.75" customHeight="1" x14ac:dyDescent="0.15">
      <c r="B634" s="1"/>
      <c r="C634" s="1"/>
      <c r="D634" s="1"/>
      <c r="E634" s="1"/>
      <c r="F634" s="2"/>
      <c r="G634" s="1"/>
      <c r="H634" s="1"/>
      <c r="I634" s="1"/>
      <c r="J634" s="1"/>
    </row>
    <row r="635" spans="2:10" ht="12.75" customHeight="1" x14ac:dyDescent="0.15">
      <c r="B635" s="1"/>
      <c r="C635" s="1"/>
      <c r="D635" s="1"/>
      <c r="E635" s="1"/>
      <c r="F635" s="2"/>
      <c r="G635" s="1"/>
      <c r="H635" s="1"/>
      <c r="I635" s="1"/>
      <c r="J635" s="1"/>
    </row>
    <row r="636" spans="2:10" ht="12.75" customHeight="1" x14ac:dyDescent="0.15">
      <c r="B636" s="1"/>
      <c r="C636" s="1"/>
      <c r="D636" s="1"/>
      <c r="E636" s="1"/>
      <c r="F636" s="2"/>
      <c r="G636" s="1"/>
      <c r="H636" s="1"/>
      <c r="I636" s="1"/>
      <c r="J636" s="1"/>
    </row>
    <row r="637" spans="2:10" ht="12.75" customHeight="1" x14ac:dyDescent="0.15">
      <c r="B637" s="1"/>
      <c r="C637" s="1"/>
      <c r="D637" s="1"/>
      <c r="E637" s="1"/>
      <c r="F637" s="2"/>
      <c r="G637" s="1"/>
      <c r="H637" s="1"/>
      <c r="I637" s="1"/>
      <c r="J637" s="1"/>
    </row>
    <row r="638" spans="2:10" ht="12.75" customHeight="1" x14ac:dyDescent="0.15">
      <c r="B638" s="1"/>
      <c r="C638" s="1"/>
      <c r="D638" s="1"/>
      <c r="E638" s="1"/>
      <c r="F638" s="2"/>
      <c r="G638" s="1"/>
      <c r="H638" s="1"/>
      <c r="I638" s="1"/>
      <c r="J638" s="1"/>
    </row>
    <row r="639" spans="2:10" ht="12.75" customHeight="1" x14ac:dyDescent="0.15">
      <c r="B639" s="1"/>
      <c r="C639" s="1"/>
      <c r="D639" s="1"/>
      <c r="E639" s="1"/>
      <c r="F639" s="2"/>
      <c r="G639" s="1"/>
      <c r="H639" s="1"/>
      <c r="I639" s="1"/>
      <c r="J639" s="1"/>
    </row>
    <row r="640" spans="2:10" ht="12.75" customHeight="1" x14ac:dyDescent="0.15">
      <c r="B640" s="1"/>
      <c r="C640" s="1"/>
      <c r="D640" s="1"/>
      <c r="E640" s="1"/>
      <c r="F640" s="2"/>
      <c r="G640" s="1"/>
      <c r="H640" s="1"/>
      <c r="I640" s="1"/>
      <c r="J640" s="1"/>
    </row>
    <row r="641" spans="2:10" ht="12.75" customHeight="1" x14ac:dyDescent="0.15">
      <c r="B641" s="1"/>
      <c r="C641" s="1"/>
      <c r="D641" s="1"/>
      <c r="E641" s="1"/>
      <c r="F641" s="2"/>
      <c r="G641" s="1"/>
      <c r="H641" s="1"/>
      <c r="I641" s="1"/>
      <c r="J641" s="1"/>
    </row>
    <row r="642" spans="2:10" ht="12.75" customHeight="1" x14ac:dyDescent="0.15">
      <c r="B642" s="1"/>
      <c r="C642" s="1"/>
      <c r="D642" s="1"/>
      <c r="E642" s="1"/>
      <c r="F642" s="2"/>
      <c r="G642" s="1"/>
      <c r="H642" s="1"/>
      <c r="I642" s="1"/>
      <c r="J642" s="1"/>
    </row>
    <row r="643" spans="2:10" ht="12.75" customHeight="1" x14ac:dyDescent="0.15">
      <c r="B643" s="1"/>
      <c r="C643" s="1"/>
      <c r="D643" s="1"/>
      <c r="E643" s="1"/>
      <c r="F643" s="2"/>
      <c r="G643" s="1"/>
      <c r="H643" s="1"/>
      <c r="I643" s="1"/>
      <c r="J643" s="1"/>
    </row>
    <row r="644" spans="2:10" ht="12.75" customHeight="1" x14ac:dyDescent="0.15">
      <c r="B644" s="1"/>
      <c r="C644" s="1"/>
      <c r="D644" s="1"/>
      <c r="E644" s="1"/>
      <c r="F644" s="2"/>
      <c r="G644" s="1"/>
      <c r="H644" s="1"/>
      <c r="I644" s="1"/>
      <c r="J644" s="1"/>
    </row>
    <row r="645" spans="2:10" ht="12.75" customHeight="1" x14ac:dyDescent="0.15">
      <c r="B645" s="1"/>
      <c r="C645" s="1"/>
      <c r="D645" s="1"/>
      <c r="E645" s="1"/>
      <c r="F645" s="2"/>
      <c r="G645" s="1"/>
      <c r="H645" s="1"/>
      <c r="I645" s="1"/>
      <c r="J645" s="1"/>
    </row>
    <row r="646" spans="2:10" ht="12.75" customHeight="1" x14ac:dyDescent="0.15">
      <c r="B646" s="1"/>
      <c r="C646" s="1"/>
      <c r="D646" s="1"/>
      <c r="E646" s="1"/>
      <c r="F646" s="2"/>
      <c r="G646" s="1"/>
      <c r="H646" s="1"/>
      <c r="I646" s="1"/>
      <c r="J646" s="1"/>
    </row>
    <row r="647" spans="2:10" ht="12.75" customHeight="1" x14ac:dyDescent="0.15">
      <c r="B647" s="1"/>
      <c r="C647" s="1"/>
      <c r="D647" s="1"/>
      <c r="E647" s="1"/>
      <c r="F647" s="2"/>
      <c r="G647" s="1"/>
      <c r="H647" s="1"/>
      <c r="I647" s="1"/>
      <c r="J647" s="1"/>
    </row>
    <row r="648" spans="2:10" ht="12.75" customHeight="1" x14ac:dyDescent="0.15">
      <c r="B648" s="1"/>
      <c r="C648" s="1"/>
      <c r="D648" s="1"/>
      <c r="E648" s="1"/>
      <c r="F648" s="2"/>
      <c r="G648" s="1"/>
      <c r="H648" s="1"/>
      <c r="I648" s="1"/>
      <c r="J648" s="1"/>
    </row>
    <row r="649" spans="2:10" ht="12.75" customHeight="1" x14ac:dyDescent="0.15">
      <c r="B649" s="1"/>
      <c r="C649" s="1"/>
      <c r="D649" s="1"/>
      <c r="E649" s="1"/>
      <c r="F649" s="2"/>
      <c r="G649" s="1"/>
      <c r="H649" s="1"/>
      <c r="I649" s="1"/>
      <c r="J649" s="1"/>
    </row>
    <row r="650" spans="2:10" ht="12.75" customHeight="1" x14ac:dyDescent="0.15">
      <c r="B650" s="1"/>
      <c r="C650" s="1"/>
      <c r="D650" s="1"/>
      <c r="E650" s="1"/>
      <c r="F650" s="2"/>
      <c r="G650" s="1"/>
      <c r="H650" s="1"/>
      <c r="I650" s="1"/>
      <c r="J650" s="1"/>
    </row>
    <row r="651" spans="2:10" ht="12.75" customHeight="1" x14ac:dyDescent="0.15">
      <c r="B651" s="1"/>
      <c r="C651" s="1"/>
      <c r="D651" s="1"/>
      <c r="E651" s="1"/>
      <c r="F651" s="2"/>
      <c r="G651" s="1"/>
      <c r="H651" s="1"/>
      <c r="I651" s="1"/>
      <c r="J651" s="1"/>
    </row>
    <row r="652" spans="2:10" ht="12.75" customHeight="1" x14ac:dyDescent="0.15">
      <c r="B652" s="1"/>
      <c r="C652" s="1"/>
      <c r="D652" s="1"/>
      <c r="E652" s="1"/>
      <c r="F652" s="2"/>
      <c r="G652" s="1"/>
      <c r="H652" s="1"/>
      <c r="I652" s="1"/>
      <c r="J652" s="1"/>
    </row>
    <row r="653" spans="2:10" ht="12.75" customHeight="1" x14ac:dyDescent="0.15">
      <c r="B653" s="1"/>
      <c r="C653" s="1"/>
      <c r="D653" s="1"/>
      <c r="E653" s="1"/>
      <c r="F653" s="2"/>
      <c r="G653" s="1"/>
      <c r="H653" s="1"/>
      <c r="I653" s="1"/>
      <c r="J653" s="1"/>
    </row>
    <row r="654" spans="2:10" ht="12.75" customHeight="1" x14ac:dyDescent="0.15">
      <c r="B654" s="1"/>
      <c r="C654" s="1"/>
      <c r="D654" s="1"/>
      <c r="E654" s="1"/>
      <c r="F654" s="2"/>
      <c r="G654" s="1"/>
      <c r="H654" s="1"/>
      <c r="I654" s="1"/>
      <c r="J654" s="1"/>
    </row>
    <row r="655" spans="2:10" ht="12.75" customHeight="1" x14ac:dyDescent="0.15">
      <c r="B655" s="1"/>
      <c r="C655" s="1"/>
      <c r="D655" s="1"/>
      <c r="E655" s="1"/>
      <c r="F655" s="2"/>
      <c r="G655" s="1"/>
      <c r="H655" s="1"/>
      <c r="I655" s="1"/>
      <c r="J655" s="1"/>
    </row>
    <row r="656" spans="2:10" ht="12.75" customHeight="1" x14ac:dyDescent="0.15">
      <c r="B656" s="1"/>
      <c r="C656" s="1"/>
      <c r="D656" s="1"/>
      <c r="E656" s="1"/>
      <c r="F656" s="2"/>
      <c r="G656" s="1"/>
      <c r="H656" s="1"/>
      <c r="I656" s="1"/>
      <c r="J656" s="1"/>
    </row>
    <row r="657" spans="2:10" ht="12.75" customHeight="1" x14ac:dyDescent="0.15">
      <c r="B657" s="1"/>
      <c r="C657" s="1"/>
      <c r="D657" s="1"/>
      <c r="E657" s="1"/>
      <c r="F657" s="2"/>
      <c r="G657" s="1"/>
      <c r="H657" s="1"/>
      <c r="I657" s="1"/>
      <c r="J657" s="1"/>
    </row>
    <row r="658" spans="2:10" ht="12.75" customHeight="1" x14ac:dyDescent="0.15">
      <c r="B658" s="1"/>
      <c r="C658" s="1"/>
      <c r="D658" s="1"/>
      <c r="E658" s="1"/>
      <c r="F658" s="2"/>
      <c r="G658" s="1"/>
      <c r="H658" s="1"/>
      <c r="I658" s="1"/>
      <c r="J658" s="1"/>
    </row>
    <row r="659" spans="2:10" ht="12.75" customHeight="1" x14ac:dyDescent="0.15">
      <c r="B659" s="1"/>
      <c r="C659" s="1"/>
      <c r="D659" s="1"/>
      <c r="E659" s="1"/>
      <c r="F659" s="2"/>
      <c r="G659" s="1"/>
      <c r="H659" s="1"/>
      <c r="I659" s="1"/>
      <c r="J659" s="1"/>
    </row>
    <row r="660" spans="2:10" ht="12.75" customHeight="1" x14ac:dyDescent="0.15">
      <c r="B660" s="1"/>
      <c r="C660" s="1"/>
      <c r="D660" s="1"/>
      <c r="E660" s="1"/>
      <c r="F660" s="2"/>
      <c r="G660" s="1"/>
      <c r="H660" s="1"/>
      <c r="I660" s="1"/>
      <c r="J660" s="1"/>
    </row>
    <row r="661" spans="2:10" ht="12.75" customHeight="1" x14ac:dyDescent="0.15">
      <c r="B661" s="1"/>
      <c r="C661" s="1"/>
      <c r="D661" s="1"/>
      <c r="E661" s="1"/>
      <c r="F661" s="2"/>
      <c r="G661" s="1"/>
      <c r="H661" s="1"/>
      <c r="I661" s="1"/>
      <c r="J661" s="1"/>
    </row>
    <row r="662" spans="2:10" ht="12.75" customHeight="1" x14ac:dyDescent="0.15">
      <c r="B662" s="1"/>
      <c r="C662" s="1"/>
      <c r="D662" s="1"/>
      <c r="E662" s="1"/>
      <c r="F662" s="2"/>
      <c r="G662" s="1"/>
      <c r="H662" s="1"/>
      <c r="I662" s="1"/>
      <c r="J662" s="1"/>
    </row>
    <row r="663" spans="2:10" ht="12.75" customHeight="1" x14ac:dyDescent="0.15">
      <c r="B663" s="1"/>
      <c r="C663" s="1"/>
      <c r="D663" s="1"/>
      <c r="E663" s="1"/>
      <c r="F663" s="2"/>
      <c r="G663" s="1"/>
      <c r="H663" s="1"/>
      <c r="I663" s="1"/>
      <c r="J663" s="1"/>
    </row>
    <row r="664" spans="2:10" ht="12.75" customHeight="1" x14ac:dyDescent="0.15">
      <c r="B664" s="1"/>
      <c r="C664" s="1"/>
      <c r="D664" s="1"/>
      <c r="E664" s="1"/>
      <c r="F664" s="2"/>
      <c r="G664" s="1"/>
      <c r="H664" s="1"/>
      <c r="I664" s="1"/>
      <c r="J664" s="1"/>
    </row>
    <row r="665" spans="2:10" ht="12.75" customHeight="1" x14ac:dyDescent="0.15">
      <c r="B665" s="1"/>
      <c r="C665" s="1"/>
      <c r="D665" s="1"/>
      <c r="E665" s="1"/>
      <c r="F665" s="2"/>
      <c r="G665" s="1"/>
      <c r="H665" s="1"/>
      <c r="I665" s="1"/>
      <c r="J665" s="1"/>
    </row>
    <row r="666" spans="2:10" ht="12.75" customHeight="1" x14ac:dyDescent="0.15">
      <c r="B666" s="1"/>
      <c r="C666" s="1"/>
      <c r="D666" s="1"/>
      <c r="E666" s="1"/>
      <c r="F666" s="2"/>
      <c r="G666" s="1"/>
      <c r="H666" s="1"/>
      <c r="I666" s="1"/>
      <c r="J666" s="1"/>
    </row>
    <row r="667" spans="2:10" ht="12.75" customHeight="1" x14ac:dyDescent="0.15">
      <c r="B667" s="1"/>
      <c r="C667" s="1"/>
      <c r="D667" s="1"/>
      <c r="E667" s="1"/>
      <c r="F667" s="2"/>
      <c r="G667" s="1"/>
      <c r="H667" s="1"/>
      <c r="I667" s="1"/>
      <c r="J667" s="1"/>
    </row>
    <row r="668" spans="2:10" ht="12.75" customHeight="1" x14ac:dyDescent="0.15">
      <c r="B668" s="1"/>
      <c r="C668" s="1"/>
      <c r="D668" s="1"/>
      <c r="E668" s="1"/>
      <c r="F668" s="2"/>
      <c r="G668" s="1"/>
      <c r="H668" s="1"/>
      <c r="I668" s="1"/>
      <c r="J668" s="1"/>
    </row>
    <row r="669" spans="2:10" ht="12.75" customHeight="1" x14ac:dyDescent="0.15">
      <c r="B669" s="1"/>
      <c r="C669" s="1"/>
      <c r="D669" s="1"/>
      <c r="E669" s="1"/>
      <c r="F669" s="2"/>
      <c r="G669" s="1"/>
      <c r="H669" s="1"/>
      <c r="I669" s="1"/>
      <c r="J669" s="1"/>
    </row>
    <row r="670" spans="2:10" ht="12.75" customHeight="1" x14ac:dyDescent="0.15">
      <c r="B670" s="1"/>
      <c r="C670" s="1"/>
      <c r="D670" s="1"/>
      <c r="E670" s="1"/>
      <c r="F670" s="2"/>
      <c r="G670" s="1"/>
      <c r="H670" s="1"/>
      <c r="I670" s="1"/>
      <c r="J670" s="1"/>
    </row>
    <row r="671" spans="2:10" ht="12.75" customHeight="1" x14ac:dyDescent="0.15">
      <c r="B671" s="1"/>
      <c r="C671" s="1"/>
      <c r="D671" s="1"/>
      <c r="E671" s="1"/>
      <c r="F671" s="2"/>
      <c r="G671" s="1"/>
      <c r="H671" s="1"/>
      <c r="I671" s="1"/>
      <c r="J671" s="1"/>
    </row>
    <row r="672" spans="2:10" ht="12.75" customHeight="1" x14ac:dyDescent="0.15">
      <c r="B672" s="1"/>
      <c r="C672" s="1"/>
      <c r="D672" s="1"/>
      <c r="E672" s="1"/>
      <c r="F672" s="2"/>
      <c r="G672" s="1"/>
      <c r="H672" s="1"/>
      <c r="I672" s="1"/>
      <c r="J672" s="1"/>
    </row>
    <row r="673" spans="2:10" ht="12.75" customHeight="1" x14ac:dyDescent="0.15">
      <c r="B673" s="1"/>
      <c r="C673" s="1"/>
      <c r="D673" s="1"/>
      <c r="E673" s="1"/>
      <c r="F673" s="2"/>
      <c r="G673" s="1"/>
      <c r="H673" s="1"/>
      <c r="I673" s="1"/>
      <c r="J673" s="1"/>
    </row>
    <row r="674" spans="2:10" ht="12.75" customHeight="1" x14ac:dyDescent="0.15">
      <c r="B674" s="1"/>
      <c r="C674" s="1"/>
      <c r="D674" s="1"/>
      <c r="E674" s="1"/>
      <c r="F674" s="2"/>
      <c r="G674" s="1"/>
      <c r="H674" s="1"/>
      <c r="I674" s="1"/>
      <c r="J674" s="1"/>
    </row>
    <row r="675" spans="2:10" ht="12.75" customHeight="1" x14ac:dyDescent="0.15">
      <c r="B675" s="1"/>
      <c r="C675" s="1"/>
      <c r="D675" s="1"/>
      <c r="E675" s="1"/>
      <c r="F675" s="2"/>
      <c r="G675" s="1"/>
      <c r="H675" s="1"/>
      <c r="I675" s="1"/>
      <c r="J675" s="1"/>
    </row>
    <row r="676" spans="2:10" ht="12.75" customHeight="1" x14ac:dyDescent="0.15">
      <c r="B676" s="1"/>
      <c r="C676" s="1"/>
      <c r="D676" s="1"/>
      <c r="E676" s="1"/>
      <c r="F676" s="2"/>
      <c r="G676" s="1"/>
      <c r="H676" s="1"/>
      <c r="I676" s="1"/>
      <c r="J676" s="1"/>
    </row>
    <row r="677" spans="2:10" ht="12.75" customHeight="1" x14ac:dyDescent="0.15">
      <c r="B677" s="1"/>
      <c r="C677" s="1"/>
      <c r="D677" s="1"/>
      <c r="E677" s="1"/>
      <c r="F677" s="2"/>
      <c r="G677" s="1"/>
      <c r="H677" s="1"/>
      <c r="I677" s="1"/>
      <c r="J677" s="1"/>
    </row>
    <row r="678" spans="2:10" ht="12.75" customHeight="1" x14ac:dyDescent="0.15">
      <c r="B678" s="1"/>
      <c r="C678" s="1"/>
      <c r="D678" s="1"/>
      <c r="E678" s="1"/>
      <c r="F678" s="2"/>
      <c r="G678" s="1"/>
      <c r="H678" s="1"/>
      <c r="I678" s="1"/>
      <c r="J678" s="1"/>
    </row>
    <row r="679" spans="2:10" ht="12.75" customHeight="1" x14ac:dyDescent="0.15">
      <c r="B679" s="1"/>
      <c r="C679" s="1"/>
      <c r="D679" s="1"/>
      <c r="E679" s="1"/>
      <c r="F679" s="2"/>
      <c r="G679" s="1"/>
      <c r="H679" s="1"/>
      <c r="I679" s="1"/>
      <c r="J679" s="1"/>
    </row>
    <row r="680" spans="2:10" ht="12.75" customHeight="1" x14ac:dyDescent="0.15">
      <c r="B680" s="1"/>
      <c r="C680" s="1"/>
      <c r="D680" s="1"/>
      <c r="E680" s="1"/>
      <c r="F680" s="2"/>
      <c r="G680" s="1"/>
      <c r="H680" s="1"/>
      <c r="I680" s="1"/>
      <c r="J680" s="1"/>
    </row>
    <row r="681" spans="2:10" ht="12.75" customHeight="1" x14ac:dyDescent="0.15">
      <c r="B681" s="1"/>
      <c r="C681" s="1"/>
      <c r="D681" s="1"/>
      <c r="E681" s="1"/>
      <c r="F681" s="2"/>
      <c r="G681" s="1"/>
      <c r="H681" s="1"/>
      <c r="I681" s="1"/>
      <c r="J681" s="1"/>
    </row>
    <row r="682" spans="2:10" ht="12.75" customHeight="1" x14ac:dyDescent="0.15">
      <c r="B682" s="1"/>
      <c r="C682" s="1"/>
      <c r="D682" s="1"/>
      <c r="E682" s="1"/>
      <c r="F682" s="2"/>
      <c r="G682" s="1"/>
      <c r="H682" s="1"/>
      <c r="I682" s="1"/>
      <c r="J682" s="1"/>
    </row>
    <row r="683" spans="2:10" ht="12.75" customHeight="1" x14ac:dyDescent="0.15">
      <c r="B683" s="1"/>
      <c r="C683" s="1"/>
      <c r="D683" s="1"/>
      <c r="E683" s="1"/>
      <c r="F683" s="2"/>
      <c r="G683" s="1"/>
      <c r="H683" s="1"/>
      <c r="I683" s="1"/>
      <c r="J683" s="1"/>
    </row>
    <row r="684" spans="2:10" ht="12.75" customHeight="1" x14ac:dyDescent="0.15">
      <c r="B684" s="1"/>
      <c r="C684" s="1"/>
      <c r="D684" s="1"/>
      <c r="E684" s="1"/>
      <c r="F684" s="2"/>
      <c r="G684" s="1"/>
      <c r="H684" s="1"/>
      <c r="I684" s="1"/>
      <c r="J684" s="1"/>
    </row>
    <row r="685" spans="2:10" ht="12.75" customHeight="1" x14ac:dyDescent="0.15">
      <c r="B685" s="1"/>
      <c r="C685" s="1"/>
      <c r="D685" s="1"/>
      <c r="E685" s="1"/>
      <c r="F685" s="2"/>
      <c r="G685" s="1"/>
      <c r="H685" s="1"/>
      <c r="I685" s="1"/>
      <c r="J685" s="1"/>
    </row>
    <row r="686" spans="2:10" ht="12.75" customHeight="1" x14ac:dyDescent="0.15">
      <c r="B686" s="1"/>
      <c r="C686" s="1"/>
      <c r="D686" s="1"/>
      <c r="E686" s="1"/>
      <c r="F686" s="2"/>
      <c r="G686" s="1"/>
      <c r="H686" s="1"/>
      <c r="I686" s="1"/>
      <c r="J686" s="1"/>
    </row>
    <row r="687" spans="2:10" ht="12.75" customHeight="1" x14ac:dyDescent="0.15">
      <c r="B687" s="1"/>
      <c r="C687" s="1"/>
      <c r="D687" s="1"/>
      <c r="E687" s="1"/>
      <c r="F687" s="2"/>
      <c r="G687" s="1"/>
      <c r="H687" s="1"/>
      <c r="I687" s="1"/>
      <c r="J687" s="1"/>
    </row>
    <row r="688" spans="2:10" ht="12.75" customHeight="1" x14ac:dyDescent="0.15">
      <c r="B688" s="1"/>
      <c r="C688" s="1"/>
      <c r="D688" s="1"/>
      <c r="E688" s="1"/>
      <c r="F688" s="2"/>
      <c r="G688" s="1"/>
      <c r="H688" s="1"/>
      <c r="I688" s="1"/>
      <c r="J688" s="1"/>
    </row>
    <row r="689" spans="2:10" ht="12.75" customHeight="1" x14ac:dyDescent="0.15">
      <c r="B689" s="1"/>
      <c r="C689" s="1"/>
      <c r="D689" s="1"/>
      <c r="E689" s="1"/>
      <c r="F689" s="2"/>
      <c r="G689" s="1"/>
      <c r="H689" s="1"/>
      <c r="I689" s="1"/>
      <c r="J689" s="1"/>
    </row>
    <row r="690" spans="2:10" ht="12.75" customHeight="1" x14ac:dyDescent="0.15">
      <c r="B690" s="1"/>
      <c r="C690" s="1"/>
      <c r="D690" s="1"/>
      <c r="E690" s="1"/>
      <c r="F690" s="2"/>
      <c r="G690" s="1"/>
      <c r="H690" s="1"/>
      <c r="I690" s="1"/>
      <c r="J690" s="1"/>
    </row>
    <row r="691" spans="2:10" ht="12.75" customHeight="1" x14ac:dyDescent="0.15">
      <c r="B691" s="1"/>
      <c r="C691" s="1"/>
      <c r="D691" s="1"/>
      <c r="E691" s="1"/>
      <c r="F691" s="2"/>
      <c r="G691" s="1"/>
      <c r="H691" s="1"/>
      <c r="I691" s="1"/>
      <c r="J691" s="1"/>
    </row>
    <row r="692" spans="2:10" ht="12.75" customHeight="1" x14ac:dyDescent="0.15">
      <c r="B692" s="1"/>
      <c r="C692" s="1"/>
      <c r="D692" s="1"/>
      <c r="E692" s="1"/>
      <c r="F692" s="2"/>
      <c r="G692" s="1"/>
      <c r="H692" s="1"/>
      <c r="I692" s="1"/>
      <c r="J692" s="1"/>
    </row>
    <row r="693" spans="2:10" ht="12.75" customHeight="1" x14ac:dyDescent="0.15">
      <c r="B693" s="1"/>
      <c r="C693" s="1"/>
      <c r="D693" s="1"/>
      <c r="E693" s="1"/>
      <c r="F693" s="2"/>
      <c r="G693" s="1"/>
      <c r="H693" s="1"/>
      <c r="I693" s="1"/>
      <c r="J693" s="1"/>
    </row>
    <row r="694" spans="2:10" ht="12.75" customHeight="1" x14ac:dyDescent="0.15">
      <c r="B694" s="1"/>
      <c r="C694" s="1"/>
      <c r="D694" s="1"/>
      <c r="E694" s="1"/>
      <c r="F694" s="2"/>
      <c r="G694" s="1"/>
      <c r="H694" s="1"/>
      <c r="I694" s="1"/>
      <c r="J694" s="1"/>
    </row>
    <row r="695" spans="2:10" ht="12.75" customHeight="1" x14ac:dyDescent="0.15">
      <c r="B695" s="1"/>
      <c r="C695" s="1"/>
      <c r="D695" s="1"/>
      <c r="E695" s="1"/>
      <c r="F695" s="2"/>
      <c r="G695" s="1"/>
      <c r="H695" s="1"/>
      <c r="I695" s="1"/>
      <c r="J695" s="1"/>
    </row>
    <row r="696" spans="2:10" ht="12.75" customHeight="1" x14ac:dyDescent="0.15">
      <c r="B696" s="1"/>
      <c r="C696" s="1"/>
      <c r="D696" s="1"/>
      <c r="E696" s="1"/>
      <c r="F696" s="2"/>
      <c r="G696" s="1"/>
      <c r="H696" s="1"/>
      <c r="I696" s="1"/>
      <c r="J696" s="1"/>
    </row>
    <row r="697" spans="2:10" ht="12.75" customHeight="1" x14ac:dyDescent="0.15">
      <c r="B697" s="1"/>
      <c r="C697" s="1"/>
      <c r="D697" s="1"/>
      <c r="E697" s="1"/>
      <c r="F697" s="2"/>
      <c r="G697" s="1"/>
      <c r="H697" s="1"/>
      <c r="I697" s="1"/>
      <c r="J697" s="1"/>
    </row>
    <row r="698" spans="2:10" ht="12.75" customHeight="1" x14ac:dyDescent="0.15">
      <c r="B698" s="1"/>
      <c r="C698" s="1"/>
      <c r="D698" s="1"/>
      <c r="E698" s="1"/>
      <c r="F698" s="2"/>
      <c r="G698" s="1"/>
      <c r="H698" s="1"/>
      <c r="I698" s="1"/>
      <c r="J698" s="1"/>
    </row>
    <row r="699" spans="2:10" ht="12.75" customHeight="1" x14ac:dyDescent="0.15">
      <c r="B699" s="1"/>
      <c r="C699" s="1"/>
      <c r="D699" s="1"/>
      <c r="E699" s="1"/>
      <c r="F699" s="2"/>
      <c r="G699" s="1"/>
      <c r="H699" s="1"/>
      <c r="I699" s="1"/>
      <c r="J699" s="1"/>
    </row>
    <row r="700" spans="2:10" ht="12.75" customHeight="1" x14ac:dyDescent="0.15">
      <c r="B700" s="1"/>
      <c r="C700" s="1"/>
      <c r="D700" s="1"/>
      <c r="E700" s="1"/>
      <c r="F700" s="2"/>
      <c r="G700" s="1"/>
      <c r="H700" s="1"/>
      <c r="I700" s="1"/>
      <c r="J700" s="1"/>
    </row>
    <row r="701" spans="2:10" ht="12.75" customHeight="1" x14ac:dyDescent="0.15">
      <c r="B701" s="1"/>
      <c r="C701" s="1"/>
      <c r="D701" s="1"/>
      <c r="E701" s="1"/>
      <c r="F701" s="2"/>
      <c r="G701" s="1"/>
      <c r="H701" s="1"/>
      <c r="I701" s="1"/>
      <c r="J701" s="1"/>
    </row>
    <row r="702" spans="2:10" ht="12.75" customHeight="1" x14ac:dyDescent="0.15">
      <c r="B702" s="1"/>
      <c r="C702" s="1"/>
      <c r="D702" s="1"/>
      <c r="E702" s="1"/>
      <c r="F702" s="2"/>
      <c r="G702" s="1"/>
      <c r="H702" s="1"/>
      <c r="I702" s="1"/>
      <c r="J702" s="1"/>
    </row>
    <row r="703" spans="2:10" ht="12.75" customHeight="1" x14ac:dyDescent="0.15">
      <c r="B703" s="1"/>
      <c r="C703" s="1"/>
      <c r="D703" s="1"/>
      <c r="E703" s="1"/>
      <c r="F703" s="2"/>
      <c r="G703" s="1"/>
      <c r="H703" s="1"/>
      <c r="I703" s="1"/>
      <c r="J703" s="1"/>
    </row>
    <row r="704" spans="2:10" ht="12.75" customHeight="1" x14ac:dyDescent="0.15">
      <c r="B704" s="1"/>
      <c r="C704" s="1"/>
      <c r="D704" s="1"/>
      <c r="E704" s="1"/>
      <c r="F704" s="2"/>
      <c r="G704" s="1"/>
      <c r="H704" s="1"/>
      <c r="I704" s="1"/>
      <c r="J704" s="1"/>
    </row>
    <row r="705" spans="2:10" ht="12.75" customHeight="1" x14ac:dyDescent="0.15">
      <c r="B705" s="1"/>
      <c r="C705" s="1"/>
      <c r="D705" s="1"/>
      <c r="E705" s="1"/>
      <c r="F705" s="2"/>
      <c r="G705" s="1"/>
      <c r="H705" s="1"/>
      <c r="I705" s="1"/>
      <c r="J705" s="1"/>
    </row>
    <row r="706" spans="2:10" ht="12.75" customHeight="1" x14ac:dyDescent="0.15">
      <c r="B706" s="1"/>
      <c r="C706" s="1"/>
      <c r="D706" s="1"/>
      <c r="E706" s="1"/>
      <c r="F706" s="2"/>
      <c r="G706" s="1"/>
      <c r="H706" s="1"/>
      <c r="I706" s="1"/>
      <c r="J706" s="1"/>
    </row>
    <row r="707" spans="2:10" ht="12.75" customHeight="1" x14ac:dyDescent="0.15">
      <c r="B707" s="1"/>
      <c r="C707" s="1"/>
      <c r="D707" s="1"/>
      <c r="E707" s="1"/>
      <c r="F707" s="2"/>
      <c r="G707" s="1"/>
      <c r="H707" s="1"/>
      <c r="I707" s="1"/>
      <c r="J707" s="1"/>
    </row>
    <row r="708" spans="2:10" ht="12.75" customHeight="1" x14ac:dyDescent="0.15">
      <c r="B708" s="1"/>
      <c r="C708" s="1"/>
      <c r="D708" s="1"/>
      <c r="E708" s="1"/>
      <c r="F708" s="2"/>
      <c r="G708" s="1"/>
      <c r="H708" s="1"/>
      <c r="I708" s="1"/>
      <c r="J708" s="1"/>
    </row>
    <row r="709" spans="2:10" ht="12.75" customHeight="1" x14ac:dyDescent="0.15">
      <c r="B709" s="1"/>
      <c r="C709" s="1"/>
      <c r="D709" s="1"/>
      <c r="E709" s="1"/>
      <c r="F709" s="2"/>
      <c r="G709" s="1"/>
      <c r="H709" s="1"/>
      <c r="I709" s="1"/>
      <c r="J709" s="1"/>
    </row>
    <row r="710" spans="2:10" ht="12.75" customHeight="1" x14ac:dyDescent="0.15">
      <c r="B710" s="1"/>
      <c r="C710" s="1"/>
      <c r="D710" s="1"/>
      <c r="E710" s="1"/>
      <c r="F710" s="2"/>
      <c r="G710" s="1"/>
      <c r="H710" s="1"/>
      <c r="I710" s="1"/>
      <c r="J710" s="1"/>
    </row>
    <row r="711" spans="2:10" ht="12.75" customHeight="1" x14ac:dyDescent="0.15">
      <c r="B711" s="1"/>
      <c r="C711" s="1"/>
      <c r="D711" s="1"/>
      <c r="E711" s="1"/>
      <c r="F711" s="2"/>
      <c r="G711" s="1"/>
      <c r="H711" s="1"/>
      <c r="I711" s="1"/>
      <c r="J711" s="1"/>
    </row>
    <row r="712" spans="2:10" ht="12.75" customHeight="1" x14ac:dyDescent="0.15">
      <c r="B712" s="1"/>
      <c r="C712" s="1"/>
      <c r="D712" s="1"/>
      <c r="E712" s="1"/>
      <c r="F712" s="2"/>
      <c r="G712" s="1"/>
      <c r="H712" s="1"/>
      <c r="I712" s="1"/>
      <c r="J712" s="1"/>
    </row>
    <row r="713" spans="2:10" ht="12.75" customHeight="1" x14ac:dyDescent="0.15">
      <c r="B713" s="1"/>
      <c r="C713" s="1"/>
      <c r="D713" s="1"/>
      <c r="E713" s="1"/>
      <c r="F713" s="2"/>
      <c r="G713" s="1"/>
      <c r="H713" s="1"/>
      <c r="I713" s="1"/>
      <c r="J713" s="1"/>
    </row>
    <row r="714" spans="2:10" ht="12.75" customHeight="1" x14ac:dyDescent="0.15">
      <c r="B714" s="1"/>
      <c r="C714" s="1"/>
      <c r="D714" s="1"/>
      <c r="E714" s="1"/>
      <c r="F714" s="2"/>
      <c r="G714" s="1"/>
      <c r="H714" s="1"/>
      <c r="I714" s="1"/>
      <c r="J714" s="1"/>
    </row>
    <row r="715" spans="2:10" ht="12.75" customHeight="1" x14ac:dyDescent="0.15">
      <c r="B715" s="1"/>
      <c r="C715" s="1"/>
      <c r="D715" s="1"/>
      <c r="E715" s="1"/>
      <c r="F715" s="2"/>
      <c r="G715" s="1"/>
      <c r="H715" s="1"/>
      <c r="I715" s="1"/>
      <c r="J715" s="1"/>
    </row>
    <row r="716" spans="2:10" ht="12.75" customHeight="1" x14ac:dyDescent="0.15">
      <c r="B716" s="1"/>
      <c r="C716" s="1"/>
      <c r="D716" s="1"/>
      <c r="E716" s="1"/>
      <c r="F716" s="2"/>
      <c r="G716" s="1"/>
      <c r="H716" s="1"/>
      <c r="I716" s="1"/>
      <c r="J716" s="1"/>
    </row>
    <row r="717" spans="2:10" ht="12.75" customHeight="1" x14ac:dyDescent="0.15">
      <c r="B717" s="1"/>
      <c r="C717" s="1"/>
      <c r="D717" s="1"/>
      <c r="E717" s="1"/>
      <c r="F717" s="2"/>
      <c r="G717" s="1"/>
      <c r="H717" s="1"/>
      <c r="I717" s="1"/>
      <c r="J717" s="1"/>
    </row>
    <row r="718" spans="2:10" ht="12.75" customHeight="1" x14ac:dyDescent="0.15">
      <c r="B718" s="1"/>
      <c r="C718" s="1"/>
      <c r="D718" s="1"/>
      <c r="E718" s="1"/>
      <c r="F718" s="2"/>
      <c r="G718" s="1"/>
      <c r="H718" s="1"/>
      <c r="I718" s="1"/>
      <c r="J718" s="1"/>
    </row>
    <row r="719" spans="2:10" ht="12.75" customHeight="1" x14ac:dyDescent="0.15">
      <c r="B719" s="1"/>
      <c r="C719" s="1"/>
      <c r="D719" s="1"/>
      <c r="E719" s="1"/>
      <c r="F719" s="2"/>
      <c r="G719" s="1"/>
      <c r="H719" s="1"/>
      <c r="I719" s="1"/>
      <c r="J719" s="1"/>
    </row>
    <row r="720" spans="2:10" ht="12.75" customHeight="1" x14ac:dyDescent="0.15">
      <c r="B720" s="1"/>
      <c r="C720" s="1"/>
      <c r="D720" s="1"/>
      <c r="E720" s="1"/>
      <c r="F720" s="2"/>
      <c r="G720" s="1"/>
      <c r="H720" s="1"/>
      <c r="I720" s="1"/>
      <c r="J720" s="1"/>
    </row>
    <row r="721" spans="2:10" ht="12.75" customHeight="1" x14ac:dyDescent="0.15">
      <c r="B721" s="1"/>
      <c r="C721" s="1"/>
      <c r="D721" s="1"/>
      <c r="E721" s="1"/>
      <c r="F721" s="2"/>
      <c r="G721" s="1"/>
      <c r="H721" s="1"/>
      <c r="I721" s="1"/>
      <c r="J721" s="1"/>
    </row>
    <row r="722" spans="2:10" ht="12.75" customHeight="1" x14ac:dyDescent="0.15">
      <c r="B722" s="1"/>
      <c r="C722" s="1"/>
      <c r="D722" s="1"/>
      <c r="E722" s="1"/>
      <c r="F722" s="2"/>
      <c r="G722" s="1"/>
      <c r="H722" s="1"/>
      <c r="I722" s="1"/>
      <c r="J722" s="1"/>
    </row>
    <row r="723" spans="2:10" ht="12.75" customHeight="1" x14ac:dyDescent="0.15">
      <c r="B723" s="1"/>
      <c r="C723" s="1"/>
      <c r="D723" s="1"/>
      <c r="E723" s="1"/>
      <c r="F723" s="2"/>
      <c r="G723" s="1"/>
      <c r="H723" s="1"/>
      <c r="I723" s="1"/>
      <c r="J723" s="1"/>
    </row>
    <row r="724" spans="2:10" ht="12.75" customHeight="1" x14ac:dyDescent="0.15">
      <c r="B724" s="1"/>
      <c r="C724" s="1"/>
      <c r="D724" s="1"/>
      <c r="E724" s="1"/>
      <c r="F724" s="2"/>
      <c r="G724" s="1"/>
      <c r="H724" s="1"/>
      <c r="I724" s="1"/>
      <c r="J724" s="1"/>
    </row>
    <row r="725" spans="2:10" ht="12.75" customHeight="1" x14ac:dyDescent="0.15">
      <c r="B725" s="1"/>
      <c r="C725" s="1"/>
      <c r="D725" s="1"/>
      <c r="E725" s="1"/>
      <c r="F725" s="2"/>
      <c r="G725" s="1"/>
      <c r="H725" s="1"/>
      <c r="I725" s="1"/>
      <c r="J725" s="1"/>
    </row>
    <row r="726" spans="2:10" ht="12.75" customHeight="1" x14ac:dyDescent="0.15">
      <c r="B726" s="1"/>
      <c r="C726" s="1"/>
      <c r="D726" s="1"/>
      <c r="E726" s="1"/>
      <c r="F726" s="2"/>
      <c r="G726" s="1"/>
      <c r="H726" s="1"/>
      <c r="I726" s="1"/>
      <c r="J726" s="1"/>
    </row>
    <row r="727" spans="2:10" ht="12.75" customHeight="1" x14ac:dyDescent="0.15">
      <c r="B727" s="1"/>
      <c r="C727" s="1"/>
      <c r="D727" s="1"/>
      <c r="E727" s="1"/>
      <c r="F727" s="2"/>
      <c r="G727" s="1"/>
      <c r="H727" s="1"/>
      <c r="I727" s="1"/>
      <c r="J727" s="1"/>
    </row>
    <row r="728" spans="2:10" ht="12.75" customHeight="1" x14ac:dyDescent="0.15">
      <c r="B728" s="1"/>
      <c r="C728" s="1"/>
      <c r="D728" s="1"/>
      <c r="E728" s="1"/>
      <c r="F728" s="2"/>
      <c r="G728" s="1"/>
      <c r="H728" s="1"/>
      <c r="I728" s="1"/>
      <c r="J728" s="1"/>
    </row>
    <row r="729" spans="2:10" ht="12.75" customHeight="1" x14ac:dyDescent="0.15">
      <c r="B729" s="1"/>
      <c r="C729" s="1"/>
      <c r="D729" s="1"/>
      <c r="E729" s="1"/>
      <c r="F729" s="2"/>
      <c r="G729" s="1"/>
      <c r="H729" s="1"/>
      <c r="I729" s="1"/>
      <c r="J729" s="1"/>
    </row>
    <row r="730" spans="2:10" ht="12.75" customHeight="1" x14ac:dyDescent="0.15">
      <c r="B730" s="1"/>
      <c r="C730" s="1"/>
      <c r="D730" s="1"/>
      <c r="E730" s="1"/>
      <c r="F730" s="2"/>
      <c r="G730" s="1"/>
      <c r="H730" s="1"/>
      <c r="I730" s="1"/>
      <c r="J730" s="1"/>
    </row>
    <row r="731" spans="2:10" ht="12.75" customHeight="1" x14ac:dyDescent="0.15">
      <c r="B731" s="1"/>
      <c r="C731" s="1"/>
      <c r="D731" s="1"/>
      <c r="E731" s="1"/>
      <c r="F731" s="2"/>
      <c r="G731" s="1"/>
      <c r="H731" s="1"/>
      <c r="I731" s="1"/>
      <c r="J731" s="1"/>
    </row>
    <row r="732" spans="2:10" ht="12.75" customHeight="1" x14ac:dyDescent="0.15">
      <c r="B732" s="1"/>
      <c r="C732" s="1"/>
      <c r="D732" s="1"/>
      <c r="E732" s="1"/>
      <c r="F732" s="2"/>
      <c r="G732" s="1"/>
      <c r="H732" s="1"/>
      <c r="I732" s="1"/>
      <c r="J732" s="1"/>
    </row>
    <row r="733" spans="2:10" ht="12.75" customHeight="1" x14ac:dyDescent="0.15">
      <c r="B733" s="1"/>
      <c r="C733" s="1"/>
      <c r="D733" s="1"/>
      <c r="E733" s="1"/>
      <c r="F733" s="2"/>
      <c r="G733" s="1"/>
      <c r="H733" s="1"/>
      <c r="I733" s="1"/>
      <c r="J733" s="1"/>
    </row>
    <row r="734" spans="2:10" ht="12.75" customHeight="1" x14ac:dyDescent="0.15">
      <c r="B734" s="1"/>
      <c r="C734" s="1"/>
      <c r="D734" s="1"/>
      <c r="E734" s="1"/>
      <c r="F734" s="2"/>
      <c r="G734" s="1"/>
      <c r="H734" s="1"/>
      <c r="I734" s="1"/>
      <c r="J734" s="1"/>
    </row>
    <row r="735" spans="2:10" ht="12.75" customHeight="1" x14ac:dyDescent="0.15">
      <c r="B735" s="1"/>
      <c r="C735" s="1"/>
      <c r="D735" s="1"/>
      <c r="E735" s="1"/>
      <c r="F735" s="2"/>
      <c r="G735" s="1"/>
      <c r="H735" s="1"/>
      <c r="I735" s="1"/>
      <c r="J735" s="1"/>
    </row>
    <row r="736" spans="2:10" ht="12.75" customHeight="1" x14ac:dyDescent="0.15">
      <c r="B736" s="1"/>
      <c r="C736" s="1"/>
      <c r="D736" s="1"/>
      <c r="E736" s="1"/>
      <c r="F736" s="2"/>
      <c r="G736" s="1"/>
      <c r="H736" s="1"/>
      <c r="I736" s="1"/>
      <c r="J736" s="1"/>
    </row>
    <row r="737" spans="2:10" ht="12.75" customHeight="1" x14ac:dyDescent="0.15">
      <c r="B737" s="1"/>
      <c r="C737" s="1"/>
      <c r="D737" s="1"/>
      <c r="E737" s="1"/>
      <c r="F737" s="2"/>
      <c r="G737" s="1"/>
      <c r="H737" s="1"/>
      <c r="I737" s="1"/>
      <c r="J737" s="1"/>
    </row>
    <row r="738" spans="2:10" ht="12.75" customHeight="1" x14ac:dyDescent="0.15">
      <c r="B738" s="1"/>
      <c r="C738" s="1"/>
      <c r="D738" s="1"/>
      <c r="E738" s="1"/>
      <c r="F738" s="2"/>
      <c r="G738" s="1"/>
      <c r="H738" s="1"/>
      <c r="I738" s="1"/>
      <c r="J738" s="1"/>
    </row>
    <row r="739" spans="2:10" ht="12.75" customHeight="1" x14ac:dyDescent="0.15">
      <c r="B739" s="1"/>
      <c r="C739" s="1"/>
      <c r="D739" s="1"/>
      <c r="E739" s="1"/>
      <c r="F739" s="2"/>
      <c r="G739" s="1"/>
      <c r="H739" s="1"/>
      <c r="I739" s="1"/>
      <c r="J739" s="1"/>
    </row>
    <row r="740" spans="2:10" ht="12.75" customHeight="1" x14ac:dyDescent="0.15">
      <c r="B740" s="1"/>
      <c r="C740" s="1"/>
      <c r="D740" s="1"/>
      <c r="E740" s="1"/>
      <c r="F740" s="2"/>
      <c r="G740" s="1"/>
      <c r="H740" s="1"/>
      <c r="I740" s="1"/>
      <c r="J740" s="1"/>
    </row>
    <row r="741" spans="2:10" ht="12.75" customHeight="1" x14ac:dyDescent="0.15">
      <c r="B741" s="1"/>
      <c r="C741" s="1"/>
      <c r="D741" s="1"/>
      <c r="E741" s="1"/>
      <c r="F741" s="2"/>
      <c r="G741" s="1"/>
      <c r="H741" s="1"/>
      <c r="I741" s="1"/>
      <c r="J741" s="1"/>
    </row>
    <row r="742" spans="2:10" ht="12.75" customHeight="1" x14ac:dyDescent="0.15">
      <c r="B742" s="1"/>
      <c r="C742" s="1"/>
      <c r="D742" s="1"/>
      <c r="E742" s="1"/>
      <c r="F742" s="2"/>
      <c r="G742" s="1"/>
      <c r="H742" s="1"/>
      <c r="I742" s="1"/>
      <c r="J742" s="1"/>
    </row>
    <row r="743" spans="2:10" ht="12.75" customHeight="1" x14ac:dyDescent="0.15">
      <c r="B743" s="1"/>
      <c r="C743" s="1"/>
      <c r="D743" s="1"/>
      <c r="E743" s="1"/>
      <c r="F743" s="2"/>
      <c r="G743" s="1"/>
      <c r="H743" s="1"/>
      <c r="I743" s="1"/>
      <c r="J743" s="1"/>
    </row>
    <row r="744" spans="2:10" ht="12.75" customHeight="1" x14ac:dyDescent="0.15">
      <c r="B744" s="1"/>
      <c r="C744" s="1"/>
      <c r="D744" s="1"/>
      <c r="E744" s="1"/>
      <c r="F744" s="2"/>
      <c r="G744" s="1"/>
      <c r="H744" s="1"/>
      <c r="I744" s="1"/>
      <c r="J744" s="1"/>
    </row>
    <row r="745" spans="2:10" ht="12.75" customHeight="1" x14ac:dyDescent="0.15">
      <c r="B745" s="1"/>
      <c r="C745" s="1"/>
      <c r="D745" s="1"/>
      <c r="E745" s="1"/>
      <c r="F745" s="2"/>
      <c r="G745" s="1"/>
      <c r="H745" s="1"/>
      <c r="I745" s="1"/>
      <c r="J745" s="1"/>
    </row>
    <row r="746" spans="2:10" ht="12.75" customHeight="1" x14ac:dyDescent="0.15">
      <c r="B746" s="1"/>
      <c r="C746" s="1"/>
      <c r="D746" s="1"/>
      <c r="E746" s="1"/>
      <c r="F746" s="2"/>
      <c r="G746" s="1"/>
      <c r="H746" s="1"/>
      <c r="I746" s="1"/>
      <c r="J746" s="1"/>
    </row>
    <row r="747" spans="2:10" ht="12.75" customHeight="1" x14ac:dyDescent="0.15">
      <c r="B747" s="1"/>
      <c r="C747" s="1"/>
      <c r="D747" s="1"/>
      <c r="E747" s="1"/>
      <c r="F747" s="2"/>
      <c r="G747" s="1"/>
      <c r="H747" s="1"/>
      <c r="I747" s="1"/>
      <c r="J747" s="1"/>
    </row>
    <row r="748" spans="2:10" ht="12.75" customHeight="1" x14ac:dyDescent="0.15">
      <c r="B748" s="1"/>
      <c r="C748" s="1"/>
      <c r="D748" s="1"/>
      <c r="E748" s="1"/>
      <c r="F748" s="2"/>
      <c r="G748" s="1"/>
      <c r="H748" s="1"/>
      <c r="I748" s="1"/>
      <c r="J748" s="1"/>
    </row>
    <row r="749" spans="2:10" ht="12.75" customHeight="1" x14ac:dyDescent="0.15">
      <c r="B749" s="1"/>
      <c r="C749" s="1"/>
      <c r="D749" s="1"/>
      <c r="E749" s="1"/>
      <c r="F749" s="2"/>
      <c r="G749" s="1"/>
      <c r="H749" s="1"/>
      <c r="I749" s="1"/>
      <c r="J749" s="1"/>
    </row>
    <row r="750" spans="2:10" ht="12.75" customHeight="1" x14ac:dyDescent="0.15">
      <c r="B750" s="1"/>
      <c r="C750" s="1"/>
      <c r="D750" s="1"/>
      <c r="E750" s="1"/>
      <c r="F750" s="2"/>
      <c r="G750" s="1"/>
      <c r="H750" s="1"/>
      <c r="I750" s="1"/>
      <c r="J750" s="1"/>
    </row>
    <row r="751" spans="2:10" ht="12.75" customHeight="1" x14ac:dyDescent="0.15">
      <c r="B751" s="1"/>
      <c r="C751" s="1"/>
      <c r="D751" s="1"/>
      <c r="E751" s="1"/>
      <c r="F751" s="2"/>
      <c r="G751" s="1"/>
      <c r="H751" s="1"/>
      <c r="I751" s="1"/>
      <c r="J751" s="1"/>
    </row>
    <row r="752" spans="2:10" ht="12.75" customHeight="1" x14ac:dyDescent="0.15">
      <c r="B752" s="1"/>
      <c r="C752" s="1"/>
      <c r="D752" s="1"/>
      <c r="E752" s="1"/>
      <c r="F752" s="2"/>
      <c r="G752" s="1"/>
      <c r="H752" s="1"/>
      <c r="I752" s="1"/>
      <c r="J752" s="1"/>
    </row>
    <row r="753" spans="2:10" ht="12.75" customHeight="1" x14ac:dyDescent="0.15">
      <c r="B753" s="1"/>
      <c r="C753" s="1"/>
      <c r="D753" s="1"/>
      <c r="E753" s="1"/>
      <c r="F753" s="2"/>
      <c r="G753" s="1"/>
      <c r="H753" s="1"/>
      <c r="I753" s="1"/>
      <c r="J753" s="1"/>
    </row>
    <row r="754" spans="2:10" ht="12.75" customHeight="1" x14ac:dyDescent="0.15">
      <c r="B754" s="1"/>
      <c r="C754" s="1"/>
      <c r="D754" s="1"/>
      <c r="E754" s="1"/>
      <c r="F754" s="2"/>
      <c r="G754" s="1"/>
      <c r="H754" s="1"/>
      <c r="I754" s="1"/>
      <c r="J754" s="1"/>
    </row>
    <row r="755" spans="2:10" ht="12.75" customHeight="1" x14ac:dyDescent="0.15">
      <c r="B755" s="1"/>
      <c r="C755" s="1"/>
      <c r="D755" s="1"/>
      <c r="E755" s="1"/>
      <c r="F755" s="2"/>
      <c r="G755" s="1"/>
      <c r="H755" s="1"/>
      <c r="I755" s="1"/>
      <c r="J755" s="1"/>
    </row>
    <row r="756" spans="2:10" ht="12.75" customHeight="1" x14ac:dyDescent="0.15">
      <c r="B756" s="1"/>
      <c r="C756" s="1"/>
      <c r="D756" s="1"/>
      <c r="E756" s="1"/>
      <c r="F756" s="2"/>
      <c r="G756" s="1"/>
      <c r="H756" s="1"/>
      <c r="I756" s="1"/>
      <c r="J756" s="1"/>
    </row>
    <row r="757" spans="2:10" ht="12.75" customHeight="1" x14ac:dyDescent="0.15">
      <c r="B757" s="1"/>
      <c r="C757" s="1"/>
      <c r="D757" s="1"/>
      <c r="E757" s="1"/>
      <c r="F757" s="2"/>
      <c r="G757" s="1"/>
      <c r="H757" s="1"/>
      <c r="I757" s="1"/>
      <c r="J757" s="1"/>
    </row>
    <row r="758" spans="2:10" ht="12.75" customHeight="1" x14ac:dyDescent="0.15">
      <c r="B758" s="1"/>
      <c r="C758" s="1"/>
      <c r="D758" s="1"/>
      <c r="E758" s="1"/>
      <c r="F758" s="2"/>
      <c r="G758" s="1"/>
      <c r="H758" s="1"/>
      <c r="I758" s="1"/>
      <c r="J758" s="1"/>
    </row>
    <row r="759" spans="2:10" ht="12.75" customHeight="1" x14ac:dyDescent="0.15">
      <c r="B759" s="1"/>
      <c r="C759" s="1"/>
      <c r="D759" s="1"/>
      <c r="E759" s="1"/>
      <c r="F759" s="2"/>
      <c r="G759" s="1"/>
      <c r="H759" s="1"/>
      <c r="I759" s="1"/>
      <c r="J759" s="1"/>
    </row>
    <row r="760" spans="2:10" ht="12.75" customHeight="1" x14ac:dyDescent="0.15">
      <c r="B760" s="1"/>
      <c r="C760" s="1"/>
      <c r="D760" s="1"/>
      <c r="E760" s="1"/>
      <c r="F760" s="2"/>
      <c r="G760" s="1"/>
      <c r="H760" s="1"/>
      <c r="I760" s="1"/>
      <c r="J760" s="1"/>
    </row>
    <row r="761" spans="2:10" ht="12.75" customHeight="1" x14ac:dyDescent="0.15">
      <c r="B761" s="1"/>
      <c r="C761" s="1"/>
      <c r="D761" s="1"/>
      <c r="E761" s="1"/>
      <c r="F761" s="2"/>
      <c r="G761" s="1"/>
      <c r="H761" s="1"/>
      <c r="I761" s="1"/>
      <c r="J761" s="1"/>
    </row>
    <row r="762" spans="2:10" ht="12.75" customHeight="1" x14ac:dyDescent="0.15">
      <c r="B762" s="1"/>
      <c r="C762" s="1"/>
      <c r="D762" s="1"/>
      <c r="E762" s="1"/>
      <c r="F762" s="2"/>
      <c r="G762" s="1"/>
      <c r="H762" s="1"/>
      <c r="I762" s="1"/>
      <c r="J762" s="1"/>
    </row>
    <row r="763" spans="2:10" ht="12.75" customHeight="1" x14ac:dyDescent="0.15">
      <c r="B763" s="1"/>
      <c r="C763" s="1"/>
      <c r="D763" s="1"/>
      <c r="E763" s="1"/>
      <c r="F763" s="2"/>
      <c r="G763" s="1"/>
      <c r="H763" s="1"/>
      <c r="I763" s="1"/>
      <c r="J763" s="1"/>
    </row>
    <row r="764" spans="2:10" ht="12.75" customHeight="1" x14ac:dyDescent="0.15">
      <c r="B764" s="1"/>
      <c r="C764" s="1"/>
      <c r="D764" s="1"/>
      <c r="E764" s="1"/>
      <c r="F764" s="2"/>
      <c r="G764" s="1"/>
      <c r="H764" s="1"/>
      <c r="I764" s="1"/>
      <c r="J764" s="1"/>
    </row>
    <row r="765" spans="2:10" ht="12.75" customHeight="1" x14ac:dyDescent="0.15">
      <c r="B765" s="1"/>
      <c r="C765" s="1"/>
      <c r="D765" s="1"/>
      <c r="E765" s="1"/>
      <c r="F765" s="2"/>
      <c r="G765" s="1"/>
      <c r="H765" s="1"/>
      <c r="I765" s="1"/>
      <c r="J765" s="1"/>
    </row>
    <row r="766" spans="2:10" ht="12.75" customHeight="1" x14ac:dyDescent="0.15">
      <c r="B766" s="1"/>
      <c r="C766" s="1"/>
      <c r="D766" s="1"/>
      <c r="E766" s="1"/>
      <c r="F766" s="2"/>
      <c r="G766" s="1"/>
      <c r="H766" s="1"/>
      <c r="I766" s="1"/>
      <c r="J766" s="1"/>
    </row>
    <row r="767" spans="2:10" ht="12.75" customHeight="1" x14ac:dyDescent="0.15">
      <c r="B767" s="1"/>
      <c r="C767" s="1"/>
      <c r="D767" s="1"/>
      <c r="E767" s="1"/>
      <c r="F767" s="2"/>
      <c r="G767" s="1"/>
      <c r="H767" s="1"/>
      <c r="I767" s="1"/>
      <c r="J767" s="1"/>
    </row>
    <row r="768" spans="2:10" ht="12.75" customHeight="1" x14ac:dyDescent="0.15">
      <c r="B768" s="1"/>
      <c r="C768" s="1"/>
      <c r="D768" s="1"/>
      <c r="E768" s="1"/>
      <c r="F768" s="2"/>
      <c r="G768" s="1"/>
      <c r="H768" s="1"/>
      <c r="I768" s="1"/>
      <c r="J768" s="1"/>
    </row>
    <row r="769" spans="2:10" ht="12.75" customHeight="1" x14ac:dyDescent="0.15">
      <c r="B769" s="1"/>
      <c r="C769" s="1"/>
      <c r="D769" s="1"/>
      <c r="E769" s="1"/>
      <c r="F769" s="2"/>
      <c r="G769" s="1"/>
      <c r="H769" s="1"/>
      <c r="I769" s="1"/>
      <c r="J769" s="1"/>
    </row>
    <row r="770" spans="2:10" ht="12.75" customHeight="1" x14ac:dyDescent="0.15">
      <c r="B770" s="1"/>
      <c r="C770" s="1"/>
      <c r="D770" s="1"/>
      <c r="E770" s="1"/>
      <c r="F770" s="2"/>
      <c r="G770" s="1"/>
      <c r="H770" s="1"/>
      <c r="I770" s="1"/>
      <c r="J770" s="1"/>
    </row>
    <row r="771" spans="2:10" ht="12.75" customHeight="1" x14ac:dyDescent="0.15">
      <c r="B771" s="1"/>
      <c r="C771" s="1"/>
      <c r="D771" s="1"/>
      <c r="E771" s="1"/>
      <c r="F771" s="2"/>
      <c r="G771" s="1"/>
      <c r="H771" s="1"/>
      <c r="I771" s="1"/>
      <c r="J771" s="1"/>
    </row>
    <row r="772" spans="2:10" ht="12.75" customHeight="1" x14ac:dyDescent="0.15">
      <c r="B772" s="1"/>
      <c r="C772" s="1"/>
      <c r="D772" s="1"/>
      <c r="E772" s="1"/>
      <c r="F772" s="2"/>
      <c r="G772" s="1"/>
      <c r="H772" s="1"/>
      <c r="I772" s="1"/>
      <c r="J772" s="1"/>
    </row>
    <row r="773" spans="2:10" ht="12.75" customHeight="1" x14ac:dyDescent="0.15">
      <c r="B773" s="1"/>
      <c r="C773" s="1"/>
      <c r="D773" s="1"/>
      <c r="E773" s="1"/>
      <c r="F773" s="2"/>
      <c r="G773" s="1"/>
      <c r="H773" s="1"/>
      <c r="I773" s="1"/>
      <c r="J773" s="1"/>
    </row>
    <row r="774" spans="2:10" ht="12.75" customHeight="1" x14ac:dyDescent="0.15">
      <c r="B774" s="1"/>
      <c r="C774" s="1"/>
      <c r="D774" s="1"/>
      <c r="E774" s="1"/>
      <c r="F774" s="2"/>
      <c r="G774" s="1"/>
      <c r="H774" s="1"/>
      <c r="I774" s="1"/>
      <c r="J774" s="1"/>
    </row>
    <row r="775" spans="2:10" ht="12.75" customHeight="1" x14ac:dyDescent="0.15">
      <c r="B775" s="1"/>
      <c r="C775" s="1"/>
      <c r="D775" s="1"/>
      <c r="E775" s="1"/>
      <c r="F775" s="2"/>
      <c r="G775" s="1"/>
      <c r="H775" s="1"/>
      <c r="I775" s="1"/>
      <c r="J775" s="1"/>
    </row>
    <row r="776" spans="2:10" ht="12.75" customHeight="1" x14ac:dyDescent="0.15">
      <c r="B776" s="1"/>
      <c r="C776" s="1"/>
      <c r="D776" s="1"/>
      <c r="E776" s="1"/>
      <c r="F776" s="2"/>
      <c r="G776" s="1"/>
      <c r="H776" s="1"/>
      <c r="I776" s="1"/>
      <c r="J776" s="1"/>
    </row>
    <row r="777" spans="2:10" ht="12.75" customHeight="1" x14ac:dyDescent="0.15">
      <c r="B777" s="1"/>
      <c r="C777" s="1"/>
      <c r="D777" s="1"/>
      <c r="E777" s="1"/>
      <c r="F777" s="2"/>
      <c r="G777" s="1"/>
      <c r="H777" s="1"/>
      <c r="I777" s="1"/>
      <c r="J777" s="1"/>
    </row>
    <row r="778" spans="2:10" ht="12.75" customHeight="1" x14ac:dyDescent="0.15">
      <c r="B778" s="1"/>
      <c r="C778" s="1"/>
      <c r="D778" s="1"/>
      <c r="E778" s="1"/>
      <c r="F778" s="2"/>
      <c r="G778" s="1"/>
      <c r="H778" s="1"/>
      <c r="I778" s="1"/>
      <c r="J778" s="1"/>
    </row>
    <row r="779" spans="2:10" ht="12.75" customHeight="1" x14ac:dyDescent="0.15">
      <c r="B779" s="1"/>
      <c r="C779" s="1"/>
      <c r="D779" s="1"/>
      <c r="E779" s="1"/>
      <c r="F779" s="2"/>
      <c r="G779" s="1"/>
      <c r="H779" s="1"/>
      <c r="I779" s="1"/>
      <c r="J779" s="1"/>
    </row>
    <row r="780" spans="2:10" ht="12.75" customHeight="1" x14ac:dyDescent="0.15">
      <c r="B780" s="1"/>
      <c r="C780" s="1"/>
      <c r="D780" s="1"/>
      <c r="E780" s="1"/>
      <c r="F780" s="2"/>
      <c r="G780" s="1"/>
      <c r="H780" s="1"/>
      <c r="I780" s="1"/>
      <c r="J780" s="1"/>
    </row>
    <row r="781" spans="2:10" ht="12.75" customHeight="1" x14ac:dyDescent="0.15">
      <c r="B781" s="1"/>
      <c r="C781" s="1"/>
      <c r="D781" s="1"/>
      <c r="E781" s="1"/>
      <c r="F781" s="2"/>
      <c r="G781" s="1"/>
      <c r="H781" s="1"/>
      <c r="I781" s="1"/>
      <c r="J781" s="1"/>
    </row>
    <row r="782" spans="2:10" ht="12.75" customHeight="1" x14ac:dyDescent="0.15">
      <c r="B782" s="1"/>
      <c r="C782" s="1"/>
      <c r="D782" s="1"/>
      <c r="E782" s="1"/>
      <c r="F782" s="2"/>
      <c r="G782" s="1"/>
      <c r="H782" s="1"/>
      <c r="I782" s="1"/>
      <c r="J782" s="1"/>
    </row>
    <row r="783" spans="2:10" ht="12.75" customHeight="1" x14ac:dyDescent="0.15">
      <c r="B783" s="1"/>
      <c r="C783" s="1"/>
      <c r="D783" s="1"/>
      <c r="E783" s="1"/>
      <c r="F783" s="2"/>
      <c r="G783" s="1"/>
      <c r="H783" s="1"/>
      <c r="I783" s="1"/>
      <c r="J783" s="1"/>
    </row>
    <row r="784" spans="2:10" ht="12.75" customHeight="1" x14ac:dyDescent="0.15">
      <c r="B784" s="1"/>
      <c r="C784" s="1"/>
      <c r="D784" s="1"/>
      <c r="E784" s="1"/>
      <c r="F784" s="2"/>
      <c r="G784" s="1"/>
      <c r="H784" s="1"/>
      <c r="I784" s="1"/>
      <c r="J784" s="1"/>
    </row>
    <row r="785" spans="2:10" ht="12.75" customHeight="1" x14ac:dyDescent="0.15">
      <c r="B785" s="1"/>
      <c r="C785" s="1"/>
      <c r="D785" s="1"/>
      <c r="E785" s="1"/>
      <c r="F785" s="2"/>
      <c r="G785" s="1"/>
      <c r="H785" s="1"/>
      <c r="I785" s="1"/>
      <c r="J785" s="1"/>
    </row>
    <row r="786" spans="2:10" ht="12.75" customHeight="1" x14ac:dyDescent="0.15">
      <c r="B786" s="1"/>
      <c r="C786" s="1"/>
      <c r="D786" s="1"/>
      <c r="E786" s="1"/>
      <c r="F786" s="2"/>
      <c r="G786" s="1"/>
      <c r="H786" s="1"/>
      <c r="I786" s="1"/>
      <c r="J786" s="1"/>
    </row>
    <row r="787" spans="2:10" ht="12.75" customHeight="1" x14ac:dyDescent="0.15">
      <c r="B787" s="1"/>
      <c r="C787" s="1"/>
      <c r="D787" s="1"/>
      <c r="E787" s="1"/>
      <c r="F787" s="2"/>
      <c r="G787" s="1"/>
      <c r="H787" s="1"/>
      <c r="I787" s="1"/>
      <c r="J787" s="1"/>
    </row>
    <row r="788" spans="2:10" ht="12.75" customHeight="1" x14ac:dyDescent="0.15">
      <c r="B788" s="1"/>
      <c r="C788" s="1"/>
      <c r="D788" s="1"/>
      <c r="E788" s="1"/>
      <c r="F788" s="2"/>
      <c r="G788" s="1"/>
      <c r="H788" s="1"/>
      <c r="I788" s="1"/>
      <c r="J788" s="1"/>
    </row>
    <row r="789" spans="2:10" ht="12.75" customHeight="1" x14ac:dyDescent="0.15">
      <c r="B789" s="1"/>
      <c r="C789" s="1"/>
      <c r="D789" s="1"/>
      <c r="E789" s="1"/>
      <c r="F789" s="2"/>
      <c r="G789" s="1"/>
      <c r="H789" s="1"/>
      <c r="I789" s="1"/>
      <c r="J789" s="1"/>
    </row>
    <row r="790" spans="2:10" ht="12.75" customHeight="1" x14ac:dyDescent="0.15">
      <c r="B790" s="1"/>
      <c r="C790" s="1"/>
      <c r="D790" s="1"/>
      <c r="E790" s="1"/>
      <c r="F790" s="2"/>
      <c r="G790" s="1"/>
      <c r="H790" s="1"/>
      <c r="I790" s="1"/>
      <c r="J790" s="1"/>
    </row>
    <row r="791" spans="2:10" ht="12.75" customHeight="1" x14ac:dyDescent="0.15">
      <c r="B791" s="1"/>
      <c r="C791" s="1"/>
      <c r="D791" s="1"/>
      <c r="E791" s="1"/>
      <c r="F791" s="2"/>
      <c r="G791" s="1"/>
      <c r="H791" s="1"/>
      <c r="I791" s="1"/>
      <c r="J791" s="1"/>
    </row>
    <row r="792" spans="2:10" ht="12.75" customHeight="1" x14ac:dyDescent="0.15">
      <c r="B792" s="1"/>
      <c r="C792" s="1"/>
      <c r="D792" s="1"/>
      <c r="E792" s="1"/>
      <c r="F792" s="2"/>
      <c r="G792" s="1"/>
      <c r="H792" s="1"/>
      <c r="I792" s="1"/>
      <c r="J792" s="1"/>
    </row>
    <row r="793" spans="2:10" ht="12.75" customHeight="1" x14ac:dyDescent="0.15">
      <c r="B793" s="1"/>
      <c r="C793" s="1"/>
      <c r="D793" s="1"/>
      <c r="E793" s="1"/>
      <c r="F793" s="2"/>
      <c r="G793" s="1"/>
      <c r="H793" s="1"/>
      <c r="I793" s="1"/>
      <c r="J793" s="1"/>
    </row>
    <row r="794" spans="2:10" ht="12.75" customHeight="1" x14ac:dyDescent="0.15">
      <c r="B794" s="1"/>
      <c r="C794" s="1"/>
      <c r="D794" s="1"/>
      <c r="E794" s="1"/>
      <c r="F794" s="2"/>
      <c r="G794" s="1"/>
      <c r="H794" s="1"/>
      <c r="I794" s="1"/>
      <c r="J794" s="1"/>
    </row>
    <row r="795" spans="2:10" ht="12.75" customHeight="1" x14ac:dyDescent="0.15">
      <c r="B795" s="1"/>
      <c r="C795" s="1"/>
      <c r="D795" s="1"/>
      <c r="E795" s="1"/>
      <c r="F795" s="2"/>
      <c r="G795" s="1"/>
      <c r="H795" s="1"/>
      <c r="I795" s="1"/>
      <c r="J795" s="1"/>
    </row>
    <row r="796" spans="2:10" ht="12.75" customHeight="1" x14ac:dyDescent="0.15">
      <c r="B796" s="1"/>
      <c r="C796" s="1"/>
      <c r="D796" s="1"/>
      <c r="E796" s="1"/>
      <c r="F796" s="2"/>
      <c r="G796" s="1"/>
      <c r="H796" s="1"/>
      <c r="I796" s="1"/>
      <c r="J796" s="1"/>
    </row>
    <row r="797" spans="2:10" ht="12.75" customHeight="1" x14ac:dyDescent="0.15">
      <c r="B797" s="1"/>
      <c r="C797" s="1"/>
      <c r="D797" s="1"/>
      <c r="E797" s="1"/>
      <c r="F797" s="2"/>
      <c r="G797" s="1"/>
      <c r="H797" s="1"/>
      <c r="I797" s="1"/>
      <c r="J797" s="1"/>
    </row>
    <row r="798" spans="2:10" ht="12.75" customHeight="1" x14ac:dyDescent="0.15">
      <c r="B798" s="1"/>
      <c r="C798" s="1"/>
      <c r="D798" s="1"/>
      <c r="E798" s="1"/>
      <c r="F798" s="2"/>
      <c r="G798" s="1"/>
      <c r="H798" s="1"/>
      <c r="I798" s="1"/>
      <c r="J798" s="1"/>
    </row>
    <row r="799" spans="2:10" ht="12.75" customHeight="1" x14ac:dyDescent="0.15">
      <c r="B799" s="1"/>
      <c r="C799" s="1"/>
      <c r="D799" s="1"/>
      <c r="E799" s="1"/>
      <c r="F799" s="2"/>
      <c r="G799" s="1"/>
      <c r="H799" s="1"/>
      <c r="I799" s="1"/>
      <c r="J799" s="1"/>
    </row>
    <row r="800" spans="2:10" ht="12.75" customHeight="1" x14ac:dyDescent="0.15">
      <c r="B800" s="1"/>
      <c r="C800" s="1"/>
      <c r="D800" s="1"/>
      <c r="E800" s="1"/>
      <c r="F800" s="2"/>
      <c r="G800" s="1"/>
      <c r="H800" s="1"/>
      <c r="I800" s="1"/>
      <c r="J800" s="1"/>
    </row>
    <row r="801" spans="2:10" ht="12.75" customHeight="1" x14ac:dyDescent="0.15">
      <c r="B801" s="1"/>
      <c r="C801" s="1"/>
      <c r="D801" s="1"/>
      <c r="E801" s="1"/>
      <c r="F801" s="2"/>
      <c r="G801" s="1"/>
      <c r="H801" s="1"/>
      <c r="I801" s="1"/>
      <c r="J801" s="1"/>
    </row>
    <row r="802" spans="2:10" ht="12.75" customHeight="1" x14ac:dyDescent="0.15">
      <c r="B802" s="1"/>
      <c r="C802" s="1"/>
      <c r="D802" s="1"/>
      <c r="E802" s="1"/>
      <c r="F802" s="2"/>
      <c r="G802" s="1"/>
      <c r="H802" s="1"/>
      <c r="I802" s="1"/>
      <c r="J802" s="1"/>
    </row>
    <row r="803" spans="2:10" ht="12.75" customHeight="1" x14ac:dyDescent="0.15">
      <c r="B803" s="1"/>
      <c r="C803" s="1"/>
      <c r="D803" s="1"/>
      <c r="E803" s="1"/>
      <c r="F803" s="2"/>
      <c r="G803" s="1"/>
      <c r="H803" s="1"/>
      <c r="I803" s="1"/>
      <c r="J803" s="1"/>
    </row>
    <row r="804" spans="2:10" ht="12.75" customHeight="1" x14ac:dyDescent="0.15">
      <c r="B804" s="1"/>
      <c r="C804" s="1"/>
      <c r="D804" s="1"/>
      <c r="E804" s="1"/>
      <c r="F804" s="2"/>
      <c r="G804" s="1"/>
      <c r="H804" s="1"/>
      <c r="I804" s="1"/>
      <c r="J804" s="1"/>
    </row>
    <row r="805" spans="2:10" ht="12.75" customHeight="1" x14ac:dyDescent="0.15">
      <c r="B805" s="1"/>
      <c r="C805" s="1"/>
      <c r="D805" s="1"/>
      <c r="E805" s="1"/>
      <c r="F805" s="2"/>
      <c r="G805" s="1"/>
      <c r="H805" s="1"/>
      <c r="I805" s="1"/>
      <c r="J805" s="1"/>
    </row>
    <row r="806" spans="2:10" ht="12.75" customHeight="1" x14ac:dyDescent="0.15">
      <c r="B806" s="1"/>
      <c r="C806" s="1"/>
      <c r="D806" s="1"/>
      <c r="E806" s="1"/>
      <c r="F806" s="2"/>
      <c r="G806" s="1"/>
      <c r="H806" s="1"/>
      <c r="I806" s="1"/>
      <c r="J806" s="1"/>
    </row>
    <row r="807" spans="2:10" ht="12.75" customHeight="1" x14ac:dyDescent="0.15">
      <c r="B807" s="1"/>
      <c r="C807" s="1"/>
      <c r="D807" s="1"/>
      <c r="E807" s="1"/>
      <c r="F807" s="2"/>
      <c r="G807" s="1"/>
      <c r="H807" s="1"/>
      <c r="I807" s="1"/>
      <c r="J807" s="1"/>
    </row>
    <row r="808" spans="2:10" ht="12.75" customHeight="1" x14ac:dyDescent="0.15">
      <c r="B808" s="1"/>
      <c r="C808" s="1"/>
      <c r="D808" s="1"/>
      <c r="E808" s="1"/>
      <c r="F808" s="2"/>
      <c r="G808" s="1"/>
      <c r="H808" s="1"/>
      <c r="I808" s="1"/>
      <c r="J808" s="1"/>
    </row>
    <row r="809" spans="2:10" ht="12.75" customHeight="1" x14ac:dyDescent="0.15">
      <c r="B809" s="1"/>
      <c r="C809" s="1"/>
      <c r="D809" s="1"/>
      <c r="E809" s="1"/>
      <c r="F809" s="2"/>
      <c r="G809" s="1"/>
      <c r="H809" s="1"/>
      <c r="I809" s="1"/>
      <c r="J809" s="1"/>
    </row>
    <row r="810" spans="2:10" ht="12.75" customHeight="1" x14ac:dyDescent="0.15">
      <c r="B810" s="1"/>
      <c r="C810" s="1"/>
      <c r="D810" s="1"/>
      <c r="E810" s="1"/>
      <c r="F810" s="2"/>
      <c r="G810" s="1"/>
      <c r="H810" s="1"/>
      <c r="I810" s="1"/>
      <c r="J810" s="1"/>
    </row>
    <row r="811" spans="2:10" ht="12.75" customHeight="1" x14ac:dyDescent="0.15">
      <c r="B811" s="1"/>
      <c r="C811" s="1"/>
      <c r="D811" s="1"/>
      <c r="E811" s="1"/>
      <c r="F811" s="2"/>
      <c r="G811" s="1"/>
      <c r="H811" s="1"/>
      <c r="I811" s="1"/>
      <c r="J811" s="1"/>
    </row>
    <row r="812" spans="2:10" ht="12.75" customHeight="1" x14ac:dyDescent="0.15">
      <c r="B812" s="1"/>
      <c r="C812" s="1"/>
      <c r="D812" s="1"/>
      <c r="E812" s="1"/>
      <c r="F812" s="2"/>
      <c r="G812" s="1"/>
      <c r="H812" s="1"/>
      <c r="I812" s="1"/>
      <c r="J812" s="1"/>
    </row>
    <row r="813" spans="2:10" ht="12.75" customHeight="1" x14ac:dyDescent="0.15">
      <c r="B813" s="1"/>
      <c r="C813" s="1"/>
      <c r="D813" s="1"/>
      <c r="E813" s="1"/>
      <c r="F813" s="2"/>
      <c r="G813" s="1"/>
      <c r="H813" s="1"/>
      <c r="I813" s="1"/>
      <c r="J813" s="1"/>
    </row>
    <row r="814" spans="2:10" ht="12.75" customHeight="1" x14ac:dyDescent="0.15">
      <c r="B814" s="1"/>
      <c r="C814" s="1"/>
      <c r="D814" s="1"/>
      <c r="E814" s="1"/>
      <c r="F814" s="2"/>
      <c r="G814" s="1"/>
      <c r="H814" s="1"/>
      <c r="I814" s="1"/>
      <c r="J814" s="1"/>
    </row>
    <row r="815" spans="2:10" ht="12.75" customHeight="1" x14ac:dyDescent="0.15">
      <c r="B815" s="1"/>
      <c r="C815" s="1"/>
      <c r="D815" s="1"/>
      <c r="E815" s="1"/>
      <c r="F815" s="2"/>
      <c r="G815" s="1"/>
      <c r="H815" s="1"/>
      <c r="I815" s="1"/>
      <c r="J815" s="1"/>
    </row>
    <row r="816" spans="2:10" ht="12.75" customHeight="1" x14ac:dyDescent="0.15">
      <c r="B816" s="1"/>
      <c r="C816" s="1"/>
      <c r="D816" s="1"/>
      <c r="E816" s="1"/>
      <c r="F816" s="2"/>
      <c r="G816" s="1"/>
      <c r="H816" s="1"/>
      <c r="I816" s="1"/>
      <c r="J816" s="1"/>
    </row>
    <row r="817" spans="2:10" ht="12.75" customHeight="1" x14ac:dyDescent="0.15">
      <c r="B817" s="1"/>
      <c r="C817" s="1"/>
      <c r="D817" s="1"/>
      <c r="E817" s="1"/>
      <c r="F817" s="2"/>
      <c r="G817" s="1"/>
      <c r="H817" s="1"/>
      <c r="I817" s="1"/>
      <c r="J817" s="1"/>
    </row>
    <row r="818" spans="2:10" ht="12.75" customHeight="1" x14ac:dyDescent="0.15">
      <c r="B818" s="1"/>
      <c r="C818" s="1"/>
      <c r="D818" s="1"/>
      <c r="E818" s="1"/>
      <c r="F818" s="2"/>
      <c r="G818" s="1"/>
      <c r="H818" s="1"/>
      <c r="I818" s="1"/>
      <c r="J818" s="1"/>
    </row>
    <row r="819" spans="2:10" ht="12.75" customHeight="1" x14ac:dyDescent="0.15">
      <c r="B819" s="1"/>
      <c r="C819" s="1"/>
      <c r="D819" s="1"/>
      <c r="E819" s="1"/>
      <c r="F819" s="2"/>
      <c r="G819" s="1"/>
      <c r="H819" s="1"/>
      <c r="I819" s="1"/>
      <c r="J819" s="1"/>
    </row>
    <row r="820" spans="2:10" ht="12.75" customHeight="1" x14ac:dyDescent="0.15">
      <c r="B820" s="1"/>
      <c r="C820" s="1"/>
      <c r="D820" s="1"/>
      <c r="E820" s="1"/>
      <c r="F820" s="2"/>
      <c r="G820" s="1"/>
      <c r="H820" s="1"/>
      <c r="I820" s="1"/>
      <c r="J820" s="1"/>
    </row>
    <row r="821" spans="2:10" ht="12.75" customHeight="1" x14ac:dyDescent="0.15">
      <c r="B821" s="1"/>
      <c r="C821" s="1"/>
      <c r="D821" s="1"/>
      <c r="E821" s="1"/>
      <c r="F821" s="2"/>
      <c r="G821" s="1"/>
      <c r="H821" s="1"/>
      <c r="I821" s="1"/>
      <c r="J821" s="1"/>
    </row>
    <row r="822" spans="2:10" ht="12.75" customHeight="1" x14ac:dyDescent="0.15">
      <c r="B822" s="1"/>
      <c r="C822" s="1"/>
      <c r="D822" s="1"/>
      <c r="E822" s="1"/>
      <c r="F822" s="2"/>
      <c r="G822" s="1"/>
      <c r="H822" s="1"/>
      <c r="I822" s="1"/>
      <c r="J822" s="1"/>
    </row>
    <row r="823" spans="2:10" ht="12.75" customHeight="1" x14ac:dyDescent="0.15">
      <c r="B823" s="1"/>
      <c r="C823" s="1"/>
      <c r="D823" s="1"/>
      <c r="E823" s="1"/>
      <c r="F823" s="2"/>
      <c r="G823" s="1"/>
      <c r="H823" s="1"/>
      <c r="I823" s="1"/>
      <c r="J823" s="1"/>
    </row>
    <row r="824" spans="2:10" ht="12.75" customHeight="1" x14ac:dyDescent="0.15">
      <c r="B824" s="1"/>
      <c r="C824" s="1"/>
      <c r="D824" s="1"/>
      <c r="E824" s="1"/>
      <c r="F824" s="2"/>
      <c r="G824" s="1"/>
      <c r="H824" s="1"/>
      <c r="I824" s="1"/>
      <c r="J824" s="1"/>
    </row>
    <row r="825" spans="2:10" ht="12.75" customHeight="1" x14ac:dyDescent="0.15">
      <c r="B825" s="1"/>
      <c r="C825" s="1"/>
      <c r="D825" s="1"/>
      <c r="E825" s="1"/>
      <c r="F825" s="2"/>
      <c r="G825" s="1"/>
      <c r="H825" s="1"/>
      <c r="I825" s="1"/>
      <c r="J825" s="1"/>
    </row>
    <row r="826" spans="2:10" ht="12.75" customHeight="1" x14ac:dyDescent="0.15">
      <c r="B826" s="1"/>
      <c r="C826" s="1"/>
      <c r="D826" s="1"/>
      <c r="E826" s="1"/>
      <c r="F826" s="2"/>
      <c r="G826" s="1"/>
      <c r="H826" s="1"/>
      <c r="I826" s="1"/>
      <c r="J826" s="1"/>
    </row>
    <row r="827" spans="2:10" ht="12.75" customHeight="1" x14ac:dyDescent="0.15">
      <c r="B827" s="1"/>
      <c r="C827" s="1"/>
      <c r="D827" s="1"/>
      <c r="E827" s="1"/>
      <c r="F827" s="2"/>
      <c r="G827" s="1"/>
      <c r="H827" s="1"/>
      <c r="I827" s="1"/>
      <c r="J827" s="1"/>
    </row>
    <row r="828" spans="2:10" ht="12.75" customHeight="1" x14ac:dyDescent="0.15">
      <c r="B828" s="1"/>
      <c r="C828" s="1"/>
      <c r="D828" s="1"/>
      <c r="E828" s="1"/>
      <c r="F828" s="2"/>
      <c r="G828" s="1"/>
      <c r="H828" s="1"/>
      <c r="I828" s="1"/>
      <c r="J828" s="1"/>
    </row>
    <row r="829" spans="2:10" ht="12.75" customHeight="1" x14ac:dyDescent="0.15">
      <c r="B829" s="1"/>
      <c r="C829" s="1"/>
      <c r="D829" s="1"/>
      <c r="E829" s="1"/>
      <c r="F829" s="2"/>
      <c r="G829" s="1"/>
      <c r="H829" s="1"/>
      <c r="I829" s="1"/>
      <c r="J829" s="1"/>
    </row>
    <row r="830" spans="2:10" ht="12.75" customHeight="1" x14ac:dyDescent="0.15">
      <c r="B830" s="1"/>
      <c r="C830" s="1"/>
      <c r="D830" s="1"/>
      <c r="E830" s="1"/>
      <c r="F830" s="2"/>
      <c r="G830" s="1"/>
      <c r="H830" s="1"/>
      <c r="I830" s="1"/>
      <c r="J830" s="1"/>
    </row>
    <row r="831" spans="2:10" ht="12.75" customHeight="1" x14ac:dyDescent="0.15">
      <c r="B831" s="1"/>
      <c r="C831" s="1"/>
      <c r="D831" s="1"/>
      <c r="E831" s="1"/>
      <c r="F831" s="2"/>
      <c r="G831" s="1"/>
      <c r="H831" s="1"/>
      <c r="I831" s="1"/>
      <c r="J831" s="1"/>
    </row>
    <row r="832" spans="2:10" ht="12.75" customHeight="1" x14ac:dyDescent="0.15">
      <c r="B832" s="1"/>
      <c r="C832" s="1"/>
      <c r="D832" s="1"/>
      <c r="E832" s="1"/>
      <c r="F832" s="2"/>
      <c r="G832" s="1"/>
      <c r="H832" s="1"/>
      <c r="I832" s="1"/>
      <c r="J832" s="1"/>
    </row>
    <row r="833" spans="2:10" ht="12.75" customHeight="1" x14ac:dyDescent="0.15">
      <c r="B833" s="1"/>
      <c r="C833" s="1"/>
      <c r="D833" s="1"/>
      <c r="E833" s="1"/>
      <c r="F833" s="2"/>
      <c r="G833" s="1"/>
      <c r="H833" s="1"/>
      <c r="I833" s="1"/>
      <c r="J833" s="1"/>
    </row>
    <row r="834" spans="2:10" ht="12.75" customHeight="1" x14ac:dyDescent="0.15">
      <c r="B834" s="1"/>
      <c r="C834" s="1"/>
      <c r="D834" s="1"/>
      <c r="E834" s="1"/>
      <c r="F834" s="2"/>
      <c r="G834" s="1"/>
      <c r="H834" s="1"/>
      <c r="I834" s="1"/>
      <c r="J834" s="1"/>
    </row>
    <row r="835" spans="2:10" ht="12.75" customHeight="1" x14ac:dyDescent="0.15">
      <c r="B835" s="1"/>
      <c r="C835" s="1"/>
      <c r="D835" s="1"/>
      <c r="E835" s="1"/>
      <c r="F835" s="2"/>
      <c r="G835" s="1"/>
      <c r="H835" s="1"/>
      <c r="I835" s="1"/>
      <c r="J835" s="1"/>
    </row>
    <row r="836" spans="2:10" ht="12.75" customHeight="1" x14ac:dyDescent="0.15">
      <c r="B836" s="1"/>
      <c r="C836" s="1"/>
      <c r="D836" s="1"/>
      <c r="E836" s="1"/>
      <c r="F836" s="2"/>
      <c r="G836" s="1"/>
      <c r="H836" s="1"/>
      <c r="I836" s="1"/>
      <c r="J836" s="1"/>
    </row>
    <row r="837" spans="2:10" ht="12.75" customHeight="1" x14ac:dyDescent="0.15">
      <c r="B837" s="1"/>
      <c r="C837" s="1"/>
      <c r="D837" s="1"/>
      <c r="E837" s="1"/>
      <c r="F837" s="2"/>
      <c r="G837" s="1"/>
      <c r="H837" s="1"/>
      <c r="I837" s="1"/>
      <c r="J837" s="1"/>
    </row>
    <row r="838" spans="2:10" ht="12.75" customHeight="1" x14ac:dyDescent="0.15">
      <c r="B838" s="1"/>
      <c r="C838" s="1"/>
      <c r="D838" s="1"/>
      <c r="E838" s="1"/>
      <c r="F838" s="2"/>
      <c r="G838" s="1"/>
      <c r="H838" s="1"/>
      <c r="I838" s="1"/>
      <c r="J838" s="1"/>
    </row>
    <row r="839" spans="2:10" ht="12.75" customHeight="1" x14ac:dyDescent="0.15">
      <c r="B839" s="1"/>
      <c r="C839" s="1"/>
      <c r="D839" s="1"/>
      <c r="E839" s="1"/>
      <c r="F839" s="2"/>
      <c r="G839" s="1"/>
      <c r="H839" s="1"/>
      <c r="I839" s="1"/>
      <c r="J839" s="1"/>
    </row>
    <row r="840" spans="2:10" ht="12.75" customHeight="1" x14ac:dyDescent="0.15">
      <c r="B840" s="1"/>
      <c r="C840" s="1"/>
      <c r="D840" s="1"/>
      <c r="E840" s="1"/>
      <c r="F840" s="2"/>
      <c r="G840" s="1"/>
      <c r="H840" s="1"/>
      <c r="I840" s="1"/>
      <c r="J840" s="1"/>
    </row>
    <row r="841" spans="2:10" ht="12.75" customHeight="1" x14ac:dyDescent="0.15">
      <c r="B841" s="1"/>
      <c r="C841" s="1"/>
      <c r="D841" s="1"/>
      <c r="E841" s="1"/>
      <c r="F841" s="2"/>
      <c r="G841" s="1"/>
      <c r="H841" s="1"/>
      <c r="I841" s="1"/>
      <c r="J841" s="1"/>
    </row>
    <row r="842" spans="2:10" ht="12.75" customHeight="1" x14ac:dyDescent="0.15">
      <c r="B842" s="1"/>
      <c r="C842" s="1"/>
      <c r="D842" s="1"/>
      <c r="E842" s="1"/>
      <c r="F842" s="2"/>
      <c r="G842" s="1"/>
      <c r="H842" s="1"/>
      <c r="I842" s="1"/>
      <c r="J842" s="1"/>
    </row>
    <row r="843" spans="2:10" ht="12.75" customHeight="1" x14ac:dyDescent="0.15">
      <c r="B843" s="1"/>
      <c r="C843" s="1"/>
      <c r="D843" s="1"/>
      <c r="E843" s="1"/>
      <c r="F843" s="2"/>
      <c r="G843" s="1"/>
      <c r="H843" s="1"/>
      <c r="I843" s="1"/>
      <c r="J843" s="1"/>
    </row>
    <row r="844" spans="2:10" ht="12.75" customHeight="1" x14ac:dyDescent="0.15">
      <c r="B844" s="1"/>
      <c r="C844" s="1"/>
      <c r="D844" s="1"/>
      <c r="E844" s="1"/>
      <c r="F844" s="2"/>
      <c r="G844" s="1"/>
      <c r="H844" s="1"/>
      <c r="I844" s="1"/>
      <c r="J844" s="1"/>
    </row>
    <row r="845" spans="2:10" ht="12.75" customHeight="1" x14ac:dyDescent="0.15">
      <c r="B845" s="1"/>
      <c r="C845" s="1"/>
      <c r="D845" s="1"/>
      <c r="E845" s="1"/>
      <c r="F845" s="2"/>
      <c r="G845" s="1"/>
      <c r="H845" s="1"/>
      <c r="I845" s="1"/>
      <c r="J845" s="1"/>
    </row>
    <row r="846" spans="2:10" ht="12.75" customHeight="1" x14ac:dyDescent="0.15">
      <c r="B846" s="1"/>
      <c r="C846" s="1"/>
      <c r="D846" s="1"/>
      <c r="E846" s="1"/>
      <c r="F846" s="2"/>
      <c r="G846" s="1"/>
      <c r="H846" s="1"/>
      <c r="I846" s="1"/>
      <c r="J846" s="1"/>
    </row>
    <row r="847" spans="2:10" ht="12.75" customHeight="1" x14ac:dyDescent="0.15">
      <c r="B847" s="1"/>
      <c r="C847" s="1"/>
      <c r="D847" s="1"/>
      <c r="E847" s="1"/>
      <c r="F847" s="2"/>
      <c r="G847" s="1"/>
      <c r="H847" s="1"/>
      <c r="I847" s="1"/>
      <c r="J847" s="1"/>
    </row>
    <row r="848" spans="2:10" ht="12.75" customHeight="1" x14ac:dyDescent="0.15">
      <c r="B848" s="1"/>
      <c r="C848" s="1"/>
      <c r="D848" s="1"/>
      <c r="E848" s="1"/>
      <c r="F848" s="2"/>
      <c r="G848" s="1"/>
      <c r="H848" s="1"/>
      <c r="I848" s="1"/>
      <c r="J848" s="1"/>
    </row>
    <row r="849" spans="2:10" ht="12.75" customHeight="1" x14ac:dyDescent="0.15">
      <c r="B849" s="1"/>
      <c r="C849" s="1"/>
      <c r="D849" s="1"/>
      <c r="E849" s="1"/>
      <c r="F849" s="2"/>
      <c r="G849" s="1"/>
      <c r="H849" s="1"/>
      <c r="I849" s="1"/>
      <c r="J849" s="1"/>
    </row>
    <row r="850" spans="2:10" ht="12.75" customHeight="1" x14ac:dyDescent="0.15">
      <c r="B850" s="1"/>
      <c r="C850" s="1"/>
      <c r="D850" s="1"/>
      <c r="E850" s="1"/>
      <c r="F850" s="2"/>
      <c r="G850" s="1"/>
      <c r="H850" s="1"/>
      <c r="I850" s="1"/>
      <c r="J850" s="1"/>
    </row>
    <row r="851" spans="2:10" ht="12.75" customHeight="1" x14ac:dyDescent="0.15">
      <c r="B851" s="1"/>
      <c r="C851" s="1"/>
      <c r="D851" s="1"/>
      <c r="E851" s="1"/>
      <c r="F851" s="2"/>
      <c r="G851" s="1"/>
      <c r="H851" s="1"/>
      <c r="I851" s="1"/>
      <c r="J851" s="1"/>
    </row>
    <row r="852" spans="2:10" ht="12.75" customHeight="1" x14ac:dyDescent="0.15">
      <c r="B852" s="1"/>
      <c r="C852" s="1"/>
      <c r="D852" s="1"/>
      <c r="E852" s="1"/>
      <c r="F852" s="2"/>
      <c r="G852" s="1"/>
      <c r="H852" s="1"/>
      <c r="I852" s="1"/>
      <c r="J852" s="1"/>
    </row>
    <row r="853" spans="2:10" ht="12.75" customHeight="1" x14ac:dyDescent="0.15">
      <c r="B853" s="1"/>
      <c r="C853" s="1"/>
      <c r="D853" s="1"/>
      <c r="E853" s="1"/>
      <c r="F853" s="2"/>
      <c r="G853" s="1"/>
      <c r="H853" s="1"/>
      <c r="I853" s="1"/>
      <c r="J853" s="1"/>
    </row>
    <row r="854" spans="2:10" ht="12.75" customHeight="1" x14ac:dyDescent="0.15">
      <c r="B854" s="1"/>
      <c r="C854" s="1"/>
      <c r="D854" s="1"/>
      <c r="E854" s="1"/>
      <c r="F854" s="2"/>
      <c r="G854" s="1"/>
      <c r="H854" s="1"/>
      <c r="I854" s="1"/>
      <c r="J854" s="1"/>
    </row>
    <row r="855" spans="2:10" ht="12.75" customHeight="1" x14ac:dyDescent="0.15">
      <c r="B855" s="1"/>
      <c r="C855" s="1"/>
      <c r="D855" s="1"/>
      <c r="E855" s="1"/>
      <c r="F855" s="2"/>
      <c r="G855" s="1"/>
      <c r="H855" s="1"/>
      <c r="I855" s="1"/>
      <c r="J855" s="1"/>
    </row>
    <row r="856" spans="2:10" ht="12.75" customHeight="1" x14ac:dyDescent="0.15">
      <c r="B856" s="1"/>
      <c r="C856" s="1"/>
      <c r="D856" s="1"/>
      <c r="E856" s="1"/>
      <c r="F856" s="2"/>
      <c r="G856" s="1"/>
      <c r="H856" s="1"/>
      <c r="I856" s="1"/>
      <c r="J856" s="1"/>
    </row>
    <row r="857" spans="2:10" ht="12.75" customHeight="1" x14ac:dyDescent="0.15">
      <c r="B857" s="1"/>
      <c r="C857" s="1"/>
      <c r="D857" s="1"/>
      <c r="E857" s="1"/>
      <c r="F857" s="2"/>
      <c r="G857" s="1"/>
      <c r="H857" s="1"/>
      <c r="I857" s="1"/>
      <c r="J857" s="1"/>
    </row>
    <row r="858" spans="2:10" ht="12.75" customHeight="1" x14ac:dyDescent="0.15">
      <c r="B858" s="1"/>
      <c r="C858" s="1"/>
      <c r="D858" s="1"/>
      <c r="E858" s="1"/>
      <c r="F858" s="2"/>
      <c r="G858" s="1"/>
      <c r="H858" s="1"/>
      <c r="I858" s="1"/>
      <c r="J858" s="1"/>
    </row>
    <row r="859" spans="2:10" ht="12.75" customHeight="1" x14ac:dyDescent="0.15">
      <c r="B859" s="1"/>
      <c r="C859" s="1"/>
      <c r="D859" s="1"/>
      <c r="E859" s="1"/>
      <c r="F859" s="2"/>
      <c r="G859" s="1"/>
      <c r="H859" s="1"/>
      <c r="I859" s="1"/>
      <c r="J859" s="1"/>
    </row>
    <row r="860" spans="2:10" ht="12.75" customHeight="1" x14ac:dyDescent="0.15">
      <c r="B860" s="1"/>
      <c r="C860" s="1"/>
      <c r="D860" s="1"/>
      <c r="E860" s="1"/>
      <c r="F860" s="2"/>
      <c r="G860" s="1"/>
      <c r="H860" s="1"/>
      <c r="I860" s="1"/>
      <c r="J860" s="1"/>
    </row>
    <row r="861" spans="2:10" ht="12.75" customHeight="1" x14ac:dyDescent="0.15">
      <c r="B861" s="1"/>
      <c r="C861" s="1"/>
      <c r="D861" s="1"/>
      <c r="E861" s="1"/>
      <c r="F861" s="2"/>
      <c r="G861" s="1"/>
      <c r="H861" s="1"/>
      <c r="I861" s="1"/>
      <c r="J861" s="1"/>
    </row>
    <row r="862" spans="2:10" ht="12.75" customHeight="1" x14ac:dyDescent="0.15">
      <c r="B862" s="1"/>
      <c r="C862" s="1"/>
      <c r="D862" s="1"/>
      <c r="E862" s="1"/>
      <c r="F862" s="2"/>
      <c r="G862" s="1"/>
      <c r="H862" s="1"/>
      <c r="I862" s="1"/>
      <c r="J862" s="1"/>
    </row>
    <row r="863" spans="2:10" ht="12.75" customHeight="1" x14ac:dyDescent="0.15">
      <c r="B863" s="1"/>
      <c r="C863" s="1"/>
      <c r="D863" s="1"/>
      <c r="E863" s="1"/>
      <c r="F863" s="2"/>
      <c r="G863" s="1"/>
      <c r="H863" s="1"/>
      <c r="I863" s="1"/>
      <c r="J863" s="1"/>
    </row>
    <row r="864" spans="2:10" ht="12.75" customHeight="1" x14ac:dyDescent="0.15">
      <c r="B864" s="1"/>
      <c r="C864" s="1"/>
      <c r="D864" s="1"/>
      <c r="E864" s="1"/>
      <c r="F864" s="2"/>
      <c r="G864" s="1"/>
      <c r="H864" s="1"/>
      <c r="I864" s="1"/>
      <c r="J864" s="1"/>
    </row>
    <row r="865" spans="2:10" ht="12.75" customHeight="1" x14ac:dyDescent="0.15">
      <c r="B865" s="1"/>
      <c r="C865" s="1"/>
      <c r="D865" s="1"/>
      <c r="E865" s="1"/>
      <c r="F865" s="2"/>
      <c r="G865" s="1"/>
      <c r="H865" s="1"/>
      <c r="I865" s="1"/>
      <c r="J865" s="1"/>
    </row>
    <row r="866" spans="2:10" ht="12.75" customHeight="1" x14ac:dyDescent="0.15">
      <c r="B866" s="1"/>
      <c r="C866" s="1"/>
      <c r="D866" s="1"/>
      <c r="E866" s="1"/>
      <c r="F866" s="2"/>
      <c r="G866" s="1"/>
      <c r="H866" s="1"/>
      <c r="I866" s="1"/>
      <c r="J866" s="1"/>
    </row>
    <row r="867" spans="2:10" ht="12.75" customHeight="1" x14ac:dyDescent="0.15">
      <c r="B867" s="1"/>
      <c r="C867" s="1"/>
      <c r="D867" s="1"/>
      <c r="E867" s="1"/>
      <c r="F867" s="2"/>
      <c r="G867" s="1"/>
      <c r="H867" s="1"/>
      <c r="I867" s="1"/>
      <c r="J867" s="1"/>
    </row>
    <row r="868" spans="2:10" ht="12.75" customHeight="1" x14ac:dyDescent="0.15">
      <c r="B868" s="1"/>
      <c r="C868" s="1"/>
      <c r="D868" s="1"/>
      <c r="E868" s="1"/>
      <c r="F868" s="2"/>
      <c r="G868" s="1"/>
      <c r="H868" s="1"/>
      <c r="I868" s="1"/>
      <c r="J868" s="1"/>
    </row>
    <row r="869" spans="2:10" ht="12.75" customHeight="1" x14ac:dyDescent="0.15">
      <c r="B869" s="1"/>
      <c r="C869" s="1"/>
      <c r="D869" s="1"/>
      <c r="E869" s="1"/>
      <c r="F869" s="2"/>
      <c r="G869" s="1"/>
      <c r="H869" s="1"/>
      <c r="I869" s="1"/>
      <c r="J869" s="1"/>
    </row>
    <row r="870" spans="2:10" ht="12.75" customHeight="1" x14ac:dyDescent="0.15">
      <c r="B870" s="1"/>
      <c r="C870" s="1"/>
      <c r="D870" s="1"/>
      <c r="E870" s="1"/>
      <c r="F870" s="2"/>
      <c r="G870" s="1"/>
      <c r="H870" s="1"/>
      <c r="I870" s="1"/>
      <c r="J870" s="1"/>
    </row>
    <row r="871" spans="2:10" ht="12.75" customHeight="1" x14ac:dyDescent="0.15">
      <c r="B871" s="1"/>
      <c r="C871" s="1"/>
      <c r="D871" s="1"/>
      <c r="E871" s="1"/>
      <c r="F871" s="2"/>
      <c r="G871" s="1"/>
      <c r="H871" s="1"/>
      <c r="I871" s="1"/>
      <c r="J871" s="1"/>
    </row>
    <row r="872" spans="2:10" ht="12.75" customHeight="1" x14ac:dyDescent="0.15">
      <c r="B872" s="1"/>
      <c r="C872" s="1"/>
      <c r="D872" s="1"/>
      <c r="E872" s="1"/>
      <c r="F872" s="2"/>
      <c r="G872" s="1"/>
      <c r="H872" s="1"/>
      <c r="I872" s="1"/>
      <c r="J872" s="1"/>
    </row>
    <row r="873" spans="2:10" ht="12.75" customHeight="1" x14ac:dyDescent="0.15">
      <c r="B873" s="1"/>
      <c r="C873" s="1"/>
      <c r="D873" s="1"/>
      <c r="E873" s="1"/>
      <c r="F873" s="2"/>
      <c r="G873" s="1"/>
      <c r="H873" s="1"/>
      <c r="I873" s="1"/>
      <c r="J873" s="1"/>
    </row>
    <row r="874" spans="2:10" ht="12.75" customHeight="1" x14ac:dyDescent="0.15">
      <c r="B874" s="1"/>
      <c r="C874" s="1"/>
      <c r="D874" s="1"/>
      <c r="E874" s="1"/>
      <c r="F874" s="2"/>
      <c r="G874" s="1"/>
      <c r="H874" s="1"/>
      <c r="I874" s="1"/>
      <c r="J874" s="1"/>
    </row>
    <row r="875" spans="2:10" ht="12.75" customHeight="1" x14ac:dyDescent="0.15">
      <c r="B875" s="1"/>
      <c r="C875" s="1"/>
      <c r="D875" s="1"/>
      <c r="E875" s="1"/>
      <c r="F875" s="2"/>
      <c r="G875" s="1"/>
      <c r="H875" s="1"/>
      <c r="I875" s="1"/>
      <c r="J875" s="1"/>
    </row>
    <row r="876" spans="2:10" ht="12.75" customHeight="1" x14ac:dyDescent="0.15">
      <c r="B876" s="1"/>
      <c r="C876" s="1"/>
      <c r="D876" s="1"/>
      <c r="E876" s="1"/>
      <c r="F876" s="2"/>
      <c r="G876" s="1"/>
      <c r="H876" s="1"/>
      <c r="I876" s="1"/>
      <c r="J876" s="1"/>
    </row>
    <row r="877" spans="2:10" ht="12.75" customHeight="1" x14ac:dyDescent="0.15">
      <c r="B877" s="1"/>
      <c r="C877" s="1"/>
      <c r="D877" s="1"/>
      <c r="E877" s="1"/>
      <c r="F877" s="2"/>
      <c r="G877" s="1"/>
      <c r="H877" s="1"/>
      <c r="I877" s="1"/>
      <c r="J877" s="1"/>
    </row>
    <row r="878" spans="2:10" ht="12.75" customHeight="1" x14ac:dyDescent="0.15">
      <c r="B878" s="1"/>
      <c r="C878" s="1"/>
      <c r="D878" s="1"/>
      <c r="E878" s="1"/>
      <c r="F878" s="2"/>
      <c r="G878" s="1"/>
      <c r="H878" s="1"/>
      <c r="I878" s="1"/>
      <c r="J878" s="1"/>
    </row>
    <row r="879" spans="2:10" ht="12.75" customHeight="1" x14ac:dyDescent="0.15">
      <c r="B879" s="1"/>
      <c r="C879" s="1"/>
      <c r="D879" s="1"/>
      <c r="E879" s="1"/>
      <c r="F879" s="2"/>
      <c r="G879" s="1"/>
      <c r="H879" s="1"/>
      <c r="I879" s="1"/>
      <c r="J879" s="1"/>
    </row>
    <row r="880" spans="2:10" ht="12.75" customHeight="1" x14ac:dyDescent="0.15">
      <c r="B880" s="1"/>
      <c r="C880" s="1"/>
      <c r="D880" s="1"/>
      <c r="E880" s="1"/>
      <c r="F880" s="2"/>
      <c r="G880" s="1"/>
      <c r="H880" s="1"/>
      <c r="I880" s="1"/>
      <c r="J880" s="1"/>
    </row>
    <row r="881" spans="2:10" ht="12.75" customHeight="1" x14ac:dyDescent="0.15">
      <c r="B881" s="1"/>
      <c r="C881" s="1"/>
      <c r="D881" s="1"/>
      <c r="E881" s="1"/>
      <c r="F881" s="2"/>
      <c r="G881" s="1"/>
      <c r="H881" s="1"/>
      <c r="I881" s="1"/>
      <c r="J881" s="1"/>
    </row>
    <row r="882" spans="2:10" ht="12.75" customHeight="1" x14ac:dyDescent="0.15">
      <c r="B882" s="1"/>
      <c r="C882" s="1"/>
      <c r="D882" s="1"/>
      <c r="E882" s="1"/>
      <c r="F882" s="2"/>
      <c r="G882" s="1"/>
      <c r="H882" s="1"/>
      <c r="I882" s="1"/>
      <c r="J882" s="1"/>
    </row>
    <row r="883" spans="2:10" ht="12.75" customHeight="1" x14ac:dyDescent="0.15">
      <c r="B883" s="1"/>
      <c r="C883" s="1"/>
      <c r="D883" s="1"/>
      <c r="E883" s="1"/>
      <c r="F883" s="2"/>
      <c r="G883" s="1"/>
      <c r="H883" s="1"/>
      <c r="I883" s="1"/>
      <c r="J883" s="1"/>
    </row>
    <row r="884" spans="2:10" ht="12.75" customHeight="1" x14ac:dyDescent="0.15">
      <c r="B884" s="1"/>
      <c r="C884" s="1"/>
      <c r="D884" s="1"/>
      <c r="E884" s="1"/>
      <c r="F884" s="2"/>
      <c r="G884" s="1"/>
      <c r="H884" s="1"/>
      <c r="I884" s="1"/>
      <c r="J884" s="1"/>
    </row>
    <row r="885" spans="2:10" ht="12.75" customHeight="1" x14ac:dyDescent="0.15">
      <c r="B885" s="1"/>
      <c r="C885" s="1"/>
      <c r="D885" s="1"/>
      <c r="E885" s="1"/>
      <c r="F885" s="2"/>
      <c r="G885" s="1"/>
      <c r="H885" s="1"/>
      <c r="I885" s="1"/>
      <c r="J885" s="1"/>
    </row>
    <row r="886" spans="2:10" ht="12.75" customHeight="1" x14ac:dyDescent="0.15">
      <c r="B886" s="1"/>
      <c r="C886" s="1"/>
      <c r="D886" s="1"/>
      <c r="E886" s="1"/>
      <c r="F886" s="2"/>
      <c r="G886" s="1"/>
      <c r="H886" s="1"/>
      <c r="I886" s="1"/>
      <c r="J886" s="1"/>
    </row>
    <row r="887" spans="2:10" ht="12.75" customHeight="1" x14ac:dyDescent="0.15">
      <c r="B887" s="1"/>
      <c r="C887" s="1"/>
      <c r="D887" s="1"/>
      <c r="E887" s="1"/>
      <c r="F887" s="2"/>
      <c r="G887" s="1"/>
      <c r="H887" s="1"/>
      <c r="I887" s="1"/>
      <c r="J887" s="1"/>
    </row>
    <row r="888" spans="2:10" ht="12.75" customHeight="1" x14ac:dyDescent="0.15">
      <c r="B888" s="1"/>
      <c r="C888" s="1"/>
      <c r="D888" s="1"/>
      <c r="E888" s="1"/>
      <c r="F888" s="2"/>
      <c r="G888" s="1"/>
      <c r="H888" s="1"/>
      <c r="I888" s="1"/>
      <c r="J888" s="1"/>
    </row>
    <row r="889" spans="2:10" ht="12.75" customHeight="1" x14ac:dyDescent="0.15">
      <c r="B889" s="1"/>
      <c r="C889" s="1"/>
      <c r="D889" s="1"/>
      <c r="E889" s="1"/>
      <c r="F889" s="2"/>
      <c r="G889" s="1"/>
      <c r="H889" s="1"/>
      <c r="I889" s="1"/>
      <c r="J889" s="1"/>
    </row>
    <row r="890" spans="2:10" ht="12.75" customHeight="1" x14ac:dyDescent="0.15">
      <c r="B890" s="1"/>
      <c r="C890" s="1"/>
      <c r="D890" s="1"/>
      <c r="E890" s="1"/>
      <c r="F890" s="2"/>
      <c r="G890" s="1"/>
      <c r="H890" s="1"/>
      <c r="I890" s="1"/>
      <c r="J890" s="1"/>
    </row>
    <row r="891" spans="2:10" ht="12.75" customHeight="1" x14ac:dyDescent="0.15">
      <c r="B891" s="1"/>
      <c r="C891" s="1"/>
      <c r="D891" s="1"/>
      <c r="E891" s="1"/>
      <c r="F891" s="2"/>
      <c r="G891" s="1"/>
      <c r="H891" s="1"/>
      <c r="I891" s="1"/>
      <c r="J891" s="1"/>
    </row>
    <row r="892" spans="2:10" ht="12.75" customHeight="1" x14ac:dyDescent="0.15">
      <c r="B892" s="1"/>
      <c r="C892" s="1"/>
      <c r="D892" s="1"/>
      <c r="E892" s="1"/>
      <c r="F892" s="2"/>
      <c r="G892" s="1"/>
      <c r="H892" s="1"/>
      <c r="I892" s="1"/>
      <c r="J892" s="1"/>
    </row>
    <row r="893" spans="2:10" ht="12.75" customHeight="1" x14ac:dyDescent="0.15">
      <c r="B893" s="1"/>
      <c r="C893" s="1"/>
      <c r="D893" s="1"/>
      <c r="E893" s="1"/>
      <c r="F893" s="2"/>
      <c r="G893" s="1"/>
      <c r="H893" s="1"/>
      <c r="I893" s="1"/>
      <c r="J893" s="1"/>
    </row>
    <row r="894" spans="2:10" ht="12.75" customHeight="1" x14ac:dyDescent="0.15">
      <c r="B894" s="1"/>
      <c r="C894" s="1"/>
      <c r="D894" s="1"/>
      <c r="E894" s="1"/>
      <c r="F894" s="2"/>
      <c r="G894" s="1"/>
      <c r="H894" s="1"/>
      <c r="I894" s="1"/>
      <c r="J894" s="1"/>
    </row>
    <row r="895" spans="2:10" ht="12.75" customHeight="1" x14ac:dyDescent="0.15">
      <c r="B895" s="1"/>
      <c r="C895" s="1"/>
      <c r="D895" s="1"/>
      <c r="E895" s="1"/>
      <c r="F895" s="2"/>
      <c r="G895" s="1"/>
      <c r="H895" s="1"/>
      <c r="I895" s="1"/>
      <c r="J895" s="1"/>
    </row>
    <row r="896" spans="2:10" ht="12.75" customHeight="1" x14ac:dyDescent="0.15">
      <c r="B896" s="1"/>
      <c r="C896" s="1"/>
      <c r="D896" s="1"/>
      <c r="E896" s="1"/>
      <c r="F896" s="2"/>
      <c r="G896" s="1"/>
      <c r="H896" s="1"/>
      <c r="I896" s="1"/>
      <c r="J896" s="1"/>
    </row>
    <row r="897" spans="2:10" ht="12.75" customHeight="1" x14ac:dyDescent="0.15">
      <c r="B897" s="1"/>
      <c r="C897" s="1"/>
      <c r="D897" s="1"/>
      <c r="E897" s="1"/>
      <c r="F897" s="2"/>
      <c r="G897" s="1"/>
      <c r="H897" s="1"/>
      <c r="I897" s="1"/>
      <c r="J897" s="1"/>
    </row>
    <row r="898" spans="2:10" ht="12.75" customHeight="1" x14ac:dyDescent="0.15">
      <c r="B898" s="1"/>
      <c r="C898" s="1"/>
      <c r="D898" s="1"/>
      <c r="E898" s="1"/>
      <c r="F898" s="2"/>
      <c r="G898" s="1"/>
      <c r="H898" s="1"/>
      <c r="I898" s="1"/>
      <c r="J898" s="1"/>
    </row>
    <row r="899" spans="2:10" ht="12.75" customHeight="1" x14ac:dyDescent="0.15">
      <c r="B899" s="1"/>
      <c r="C899" s="1"/>
      <c r="D899" s="1"/>
      <c r="E899" s="1"/>
      <c r="F899" s="2"/>
      <c r="G899" s="1"/>
      <c r="H899" s="1"/>
      <c r="I899" s="1"/>
      <c r="J899" s="1"/>
    </row>
    <row r="900" spans="2:10" ht="12.75" customHeight="1" x14ac:dyDescent="0.15">
      <c r="B900" s="1"/>
      <c r="C900" s="1"/>
      <c r="D900" s="1"/>
      <c r="E900" s="1"/>
      <c r="F900" s="2"/>
      <c r="G900" s="1"/>
      <c r="H900" s="1"/>
      <c r="I900" s="1"/>
      <c r="J900" s="1"/>
    </row>
    <row r="901" spans="2:10" ht="12.75" customHeight="1" x14ac:dyDescent="0.15">
      <c r="B901" s="1"/>
      <c r="C901" s="1"/>
      <c r="D901" s="1"/>
      <c r="E901" s="1"/>
      <c r="F901" s="2"/>
      <c r="G901" s="1"/>
      <c r="H901" s="1"/>
      <c r="I901" s="1"/>
      <c r="J901" s="1"/>
    </row>
    <row r="902" spans="2:10" ht="12.75" customHeight="1" x14ac:dyDescent="0.15">
      <c r="B902" s="1"/>
      <c r="C902" s="1"/>
      <c r="D902" s="1"/>
      <c r="E902" s="1"/>
      <c r="F902" s="2"/>
      <c r="G902" s="1"/>
      <c r="H902" s="1"/>
      <c r="I902" s="1"/>
      <c r="J902" s="1"/>
    </row>
    <row r="903" spans="2:10" ht="12.75" customHeight="1" x14ac:dyDescent="0.15">
      <c r="B903" s="1"/>
      <c r="C903" s="1"/>
      <c r="D903" s="1"/>
      <c r="E903" s="1"/>
      <c r="F903" s="2"/>
      <c r="G903" s="1"/>
      <c r="H903" s="1"/>
      <c r="I903" s="1"/>
      <c r="J903" s="1"/>
    </row>
    <row r="904" spans="2:10" ht="12.75" customHeight="1" x14ac:dyDescent="0.15">
      <c r="B904" s="1"/>
      <c r="C904" s="1"/>
      <c r="D904" s="1"/>
      <c r="E904" s="1"/>
      <c r="F904" s="2"/>
      <c r="G904" s="1"/>
      <c r="H904" s="1"/>
      <c r="I904" s="1"/>
      <c r="J904" s="1"/>
    </row>
    <row r="905" spans="2:10" ht="12.75" customHeight="1" x14ac:dyDescent="0.15">
      <c r="B905" s="1"/>
      <c r="C905" s="1"/>
      <c r="D905" s="1"/>
      <c r="E905" s="1"/>
      <c r="F905" s="2"/>
      <c r="G905" s="1"/>
      <c r="H905" s="1"/>
      <c r="I905" s="1"/>
      <c r="J905" s="1"/>
    </row>
    <row r="906" spans="2:10" ht="12.75" customHeight="1" x14ac:dyDescent="0.15">
      <c r="B906" s="1"/>
      <c r="C906" s="1"/>
      <c r="D906" s="1"/>
      <c r="E906" s="1"/>
      <c r="F906" s="2"/>
      <c r="G906" s="1"/>
      <c r="H906" s="1"/>
      <c r="I906" s="1"/>
      <c r="J906" s="1"/>
    </row>
    <row r="907" spans="2:10" ht="12.75" customHeight="1" x14ac:dyDescent="0.15">
      <c r="B907" s="1"/>
      <c r="C907" s="1"/>
      <c r="D907" s="1"/>
      <c r="E907" s="1"/>
      <c r="F907" s="2"/>
      <c r="G907" s="1"/>
      <c r="H907" s="1"/>
      <c r="I907" s="1"/>
      <c r="J907" s="1"/>
    </row>
    <row r="908" spans="2:10" ht="12.75" customHeight="1" x14ac:dyDescent="0.15">
      <c r="B908" s="1"/>
      <c r="C908" s="1"/>
      <c r="D908" s="1"/>
      <c r="E908" s="1"/>
      <c r="F908" s="2"/>
      <c r="G908" s="1"/>
      <c r="H908" s="1"/>
      <c r="I908" s="1"/>
      <c r="J908" s="1"/>
    </row>
    <row r="909" spans="2:10" ht="12.75" customHeight="1" x14ac:dyDescent="0.15">
      <c r="B909" s="1"/>
      <c r="C909" s="1"/>
      <c r="D909" s="1"/>
      <c r="E909" s="1"/>
      <c r="F909" s="2"/>
      <c r="G909" s="1"/>
      <c r="H909" s="1"/>
      <c r="I909" s="1"/>
      <c r="J909" s="1"/>
    </row>
    <row r="910" spans="2:10" ht="12.75" customHeight="1" x14ac:dyDescent="0.15">
      <c r="B910" s="1"/>
      <c r="C910" s="1"/>
      <c r="D910" s="1"/>
      <c r="E910" s="1"/>
      <c r="F910" s="2"/>
      <c r="G910" s="1"/>
      <c r="H910" s="1"/>
      <c r="I910" s="1"/>
      <c r="J910" s="1"/>
    </row>
    <row r="911" spans="2:10" ht="12.75" customHeight="1" x14ac:dyDescent="0.15">
      <c r="B911" s="1"/>
      <c r="C911" s="1"/>
      <c r="D911" s="1"/>
      <c r="E911" s="1"/>
      <c r="F911" s="2"/>
      <c r="G911" s="1"/>
      <c r="H911" s="1"/>
      <c r="I911" s="1"/>
      <c r="J911" s="1"/>
    </row>
    <row r="912" spans="2:10" ht="12.75" customHeight="1" x14ac:dyDescent="0.15">
      <c r="B912" s="1"/>
      <c r="C912" s="1"/>
      <c r="D912" s="1"/>
      <c r="E912" s="1"/>
      <c r="F912" s="2"/>
      <c r="G912" s="1"/>
      <c r="H912" s="1"/>
      <c r="I912" s="1"/>
      <c r="J912" s="1"/>
    </row>
    <row r="913" spans="2:10" ht="12.75" customHeight="1" x14ac:dyDescent="0.15">
      <c r="B913" s="1"/>
      <c r="C913" s="1"/>
      <c r="D913" s="1"/>
      <c r="E913" s="1"/>
      <c r="F913" s="2"/>
      <c r="G913" s="1"/>
      <c r="H913" s="1"/>
      <c r="I913" s="1"/>
      <c r="J913" s="1"/>
    </row>
    <row r="914" spans="2:10" ht="12.75" customHeight="1" x14ac:dyDescent="0.15">
      <c r="B914" s="1"/>
      <c r="C914" s="1"/>
      <c r="D914" s="1"/>
      <c r="E914" s="1"/>
      <c r="F914" s="2"/>
      <c r="G914" s="1"/>
      <c r="H914" s="1"/>
      <c r="I914" s="1"/>
      <c r="J914" s="1"/>
    </row>
    <row r="915" spans="2:10" ht="12.75" customHeight="1" x14ac:dyDescent="0.15">
      <c r="B915" s="1"/>
      <c r="C915" s="1"/>
      <c r="D915" s="1"/>
      <c r="E915" s="1"/>
      <c r="F915" s="2"/>
      <c r="G915" s="1"/>
      <c r="H915" s="1"/>
      <c r="I915" s="1"/>
      <c r="J915" s="1"/>
    </row>
    <row r="916" spans="2:10" ht="12.75" customHeight="1" x14ac:dyDescent="0.15">
      <c r="B916" s="1"/>
      <c r="C916" s="1"/>
      <c r="D916" s="1"/>
      <c r="E916" s="1"/>
      <c r="F916" s="2"/>
      <c r="G916" s="1"/>
      <c r="H916" s="1"/>
      <c r="I916" s="1"/>
      <c r="J916" s="1"/>
    </row>
    <row r="917" spans="2:10" ht="12.75" customHeight="1" x14ac:dyDescent="0.15">
      <c r="B917" s="1"/>
      <c r="C917" s="1"/>
      <c r="D917" s="1"/>
      <c r="E917" s="1"/>
      <c r="F917" s="2"/>
      <c r="G917" s="1"/>
      <c r="H917" s="1"/>
      <c r="I917" s="1"/>
      <c r="J917" s="1"/>
    </row>
    <row r="918" spans="2:10" ht="12.75" customHeight="1" x14ac:dyDescent="0.15">
      <c r="B918" s="1"/>
      <c r="C918" s="1"/>
      <c r="D918" s="1"/>
      <c r="E918" s="1"/>
      <c r="F918" s="2"/>
      <c r="G918" s="1"/>
      <c r="H918" s="1"/>
      <c r="I918" s="1"/>
      <c r="J918" s="1"/>
    </row>
    <row r="919" spans="2:10" ht="12.75" customHeight="1" x14ac:dyDescent="0.15">
      <c r="B919" s="1"/>
      <c r="C919" s="1"/>
      <c r="D919" s="1"/>
      <c r="E919" s="1"/>
      <c r="F919" s="2"/>
      <c r="G919" s="1"/>
      <c r="H919" s="1"/>
      <c r="I919" s="1"/>
      <c r="J919" s="1"/>
    </row>
    <row r="920" spans="2:10" ht="12.75" customHeight="1" x14ac:dyDescent="0.15">
      <c r="B920" s="1"/>
      <c r="C920" s="1"/>
      <c r="D920" s="1"/>
      <c r="E920" s="1"/>
      <c r="F920" s="2"/>
      <c r="G920" s="1"/>
      <c r="H920" s="1"/>
      <c r="I920" s="1"/>
      <c r="J920" s="1"/>
    </row>
    <row r="921" spans="2:10" ht="12.75" customHeight="1" x14ac:dyDescent="0.15">
      <c r="B921" s="1"/>
      <c r="C921" s="1"/>
      <c r="D921" s="1"/>
      <c r="E921" s="1"/>
      <c r="F921" s="2"/>
      <c r="G921" s="1"/>
      <c r="H921" s="1"/>
      <c r="I921" s="1"/>
      <c r="J921" s="1"/>
    </row>
    <row r="922" spans="2:10" ht="12.75" customHeight="1" x14ac:dyDescent="0.15">
      <c r="B922" s="1"/>
      <c r="C922" s="1"/>
      <c r="D922" s="1"/>
      <c r="E922" s="1"/>
      <c r="F922" s="2"/>
      <c r="G922" s="1"/>
      <c r="H922" s="1"/>
      <c r="I922" s="1"/>
      <c r="J922" s="1"/>
    </row>
    <row r="923" spans="2:10" ht="12.75" customHeight="1" x14ac:dyDescent="0.15">
      <c r="B923" s="1"/>
      <c r="C923" s="1"/>
      <c r="D923" s="1"/>
      <c r="E923" s="1"/>
      <c r="F923" s="2"/>
      <c r="G923" s="1"/>
      <c r="H923" s="1"/>
      <c r="I923" s="1"/>
      <c r="J923" s="1"/>
    </row>
    <row r="924" spans="2:10" ht="12.75" customHeight="1" x14ac:dyDescent="0.15">
      <c r="B924" s="1"/>
      <c r="C924" s="1"/>
      <c r="D924" s="1"/>
      <c r="E924" s="1"/>
      <c r="F924" s="2"/>
      <c r="G924" s="1"/>
      <c r="H924" s="1"/>
      <c r="I924" s="1"/>
      <c r="J924" s="1"/>
    </row>
    <row r="925" spans="2:10" ht="12.75" customHeight="1" x14ac:dyDescent="0.15">
      <c r="B925" s="1"/>
      <c r="C925" s="1"/>
      <c r="D925" s="1"/>
      <c r="E925" s="1"/>
      <c r="F925" s="2"/>
      <c r="G925" s="1"/>
      <c r="H925" s="1"/>
      <c r="I925" s="1"/>
      <c r="J925" s="1"/>
    </row>
    <row r="926" spans="2:10" ht="12.75" customHeight="1" x14ac:dyDescent="0.15">
      <c r="B926" s="1"/>
      <c r="C926" s="1"/>
      <c r="D926" s="1"/>
      <c r="E926" s="1"/>
      <c r="F926" s="2"/>
      <c r="G926" s="1"/>
      <c r="H926" s="1"/>
      <c r="I926" s="1"/>
      <c r="J926" s="1"/>
    </row>
    <row r="927" spans="2:10" ht="12.75" customHeight="1" x14ac:dyDescent="0.15">
      <c r="B927" s="1"/>
      <c r="C927" s="1"/>
      <c r="D927" s="1"/>
      <c r="E927" s="1"/>
      <c r="F927" s="2"/>
      <c r="G927" s="1"/>
      <c r="H927" s="1"/>
      <c r="I927" s="1"/>
      <c r="J927" s="1"/>
    </row>
    <row r="928" spans="2:10" ht="12.75" customHeight="1" x14ac:dyDescent="0.15">
      <c r="B928" s="1"/>
      <c r="C928" s="1"/>
      <c r="D928" s="1"/>
      <c r="E928" s="1"/>
      <c r="F928" s="2"/>
      <c r="G928" s="1"/>
      <c r="H928" s="1"/>
      <c r="I928" s="1"/>
      <c r="J928" s="1"/>
    </row>
    <row r="929" spans="2:10" ht="12.75" customHeight="1" x14ac:dyDescent="0.15">
      <c r="B929" s="1"/>
      <c r="C929" s="1"/>
      <c r="D929" s="1"/>
      <c r="E929" s="1"/>
      <c r="F929" s="2"/>
      <c r="G929" s="1"/>
      <c r="H929" s="1"/>
      <c r="I929" s="1"/>
      <c r="J929" s="1"/>
    </row>
    <row r="930" spans="2:10" ht="12.75" customHeight="1" x14ac:dyDescent="0.15">
      <c r="B930" s="1"/>
      <c r="C930" s="1"/>
      <c r="D930" s="1"/>
      <c r="E930" s="1"/>
      <c r="F930" s="2"/>
      <c r="G930" s="1"/>
      <c r="H930" s="1"/>
      <c r="I930" s="1"/>
      <c r="J930" s="1"/>
    </row>
    <row r="931" spans="2:10" ht="12.75" customHeight="1" x14ac:dyDescent="0.15">
      <c r="B931" s="1"/>
      <c r="C931" s="1"/>
      <c r="D931" s="1"/>
      <c r="E931" s="1"/>
      <c r="F931" s="2"/>
      <c r="G931" s="1"/>
      <c r="H931" s="1"/>
      <c r="I931" s="1"/>
      <c r="J931" s="1"/>
    </row>
    <row r="932" spans="2:10" ht="12.75" customHeight="1" x14ac:dyDescent="0.15">
      <c r="B932" s="1"/>
      <c r="C932" s="1"/>
      <c r="D932" s="1"/>
      <c r="E932" s="1"/>
      <c r="F932" s="2"/>
      <c r="G932" s="1"/>
      <c r="H932" s="1"/>
      <c r="I932" s="1"/>
      <c r="J932" s="1"/>
    </row>
    <row r="933" spans="2:10" ht="12.75" customHeight="1" x14ac:dyDescent="0.15">
      <c r="B933" s="1"/>
      <c r="C933" s="1"/>
      <c r="D933" s="1"/>
      <c r="E933" s="1"/>
      <c r="F933" s="2"/>
      <c r="G933" s="1"/>
      <c r="H933" s="1"/>
      <c r="I933" s="1"/>
      <c r="J933" s="1"/>
    </row>
    <row r="934" spans="2:10" ht="12.75" customHeight="1" x14ac:dyDescent="0.15">
      <c r="B934" s="1"/>
      <c r="C934" s="1"/>
      <c r="D934" s="1"/>
      <c r="E934" s="1"/>
      <c r="F934" s="2"/>
      <c r="G934" s="1"/>
      <c r="H934" s="1"/>
      <c r="I934" s="1"/>
      <c r="J934" s="1"/>
    </row>
    <row r="935" spans="2:10" ht="12.75" customHeight="1" x14ac:dyDescent="0.15">
      <c r="B935" s="1"/>
      <c r="C935" s="1"/>
      <c r="D935" s="1"/>
      <c r="E935" s="1"/>
      <c r="F935" s="2"/>
      <c r="G935" s="1"/>
      <c r="H935" s="1"/>
      <c r="I935" s="1"/>
      <c r="J935" s="1"/>
    </row>
    <row r="936" spans="2:10" ht="12.75" customHeight="1" x14ac:dyDescent="0.15">
      <c r="B936" s="1"/>
      <c r="C936" s="1"/>
      <c r="D936" s="1"/>
      <c r="E936" s="1"/>
      <c r="F936" s="2"/>
      <c r="G936" s="1"/>
      <c r="H936" s="1"/>
      <c r="I936" s="1"/>
      <c r="J936" s="1"/>
    </row>
    <row r="937" spans="2:10" ht="12.75" customHeight="1" x14ac:dyDescent="0.15">
      <c r="B937" s="1"/>
      <c r="C937" s="1"/>
      <c r="D937" s="1"/>
      <c r="E937" s="1"/>
      <c r="F937" s="2"/>
      <c r="G937" s="1"/>
      <c r="H937" s="1"/>
      <c r="I937" s="1"/>
      <c r="J937" s="1"/>
    </row>
    <row r="938" spans="2:10" ht="12.75" customHeight="1" x14ac:dyDescent="0.15">
      <c r="B938" s="1"/>
      <c r="C938" s="1"/>
      <c r="D938" s="1"/>
      <c r="E938" s="1"/>
      <c r="F938" s="2"/>
      <c r="G938" s="1"/>
      <c r="H938" s="1"/>
      <c r="I938" s="1"/>
      <c r="J938" s="1"/>
    </row>
    <row r="939" spans="2:10" ht="12.75" customHeight="1" x14ac:dyDescent="0.15">
      <c r="B939" s="1"/>
      <c r="C939" s="1"/>
      <c r="D939" s="1"/>
      <c r="E939" s="1"/>
      <c r="F939" s="2"/>
      <c r="G939" s="1"/>
      <c r="H939" s="1"/>
      <c r="I939" s="1"/>
      <c r="J939" s="1"/>
    </row>
    <row r="940" spans="2:10" ht="12.75" customHeight="1" x14ac:dyDescent="0.15">
      <c r="B940" s="1"/>
      <c r="C940" s="1"/>
      <c r="D940" s="1"/>
      <c r="E940" s="1"/>
      <c r="F940" s="2"/>
      <c r="G940" s="1"/>
      <c r="H940" s="1"/>
      <c r="I940" s="1"/>
      <c r="J940" s="1"/>
    </row>
    <row r="941" spans="2:10" ht="12.75" customHeight="1" x14ac:dyDescent="0.15">
      <c r="B941" s="1"/>
      <c r="C941" s="1"/>
      <c r="D941" s="1"/>
      <c r="E941" s="1"/>
      <c r="F941" s="2"/>
      <c r="G941" s="1"/>
      <c r="H941" s="1"/>
      <c r="I941" s="1"/>
      <c r="J941" s="1"/>
    </row>
    <row r="942" spans="2:10" ht="12.75" customHeight="1" x14ac:dyDescent="0.15">
      <c r="B942" s="1"/>
      <c r="C942" s="1"/>
      <c r="D942" s="1"/>
      <c r="E942" s="1"/>
      <c r="F942" s="2"/>
      <c r="G942" s="1"/>
      <c r="H942" s="1"/>
      <c r="I942" s="1"/>
      <c r="J942" s="1"/>
    </row>
    <row r="943" spans="2:10" ht="12.75" customHeight="1" x14ac:dyDescent="0.15">
      <c r="B943" s="1"/>
      <c r="C943" s="1"/>
      <c r="D943" s="1"/>
      <c r="E943" s="1"/>
      <c r="F943" s="2"/>
      <c r="G943" s="1"/>
      <c r="H943" s="1"/>
      <c r="I943" s="1"/>
      <c r="J943" s="1"/>
    </row>
    <row r="944" spans="2:10" ht="12.75" customHeight="1" x14ac:dyDescent="0.15">
      <c r="B944" s="1"/>
      <c r="C944" s="1"/>
      <c r="D944" s="1"/>
      <c r="E944" s="1"/>
      <c r="F944" s="2"/>
      <c r="G944" s="1"/>
      <c r="H944" s="1"/>
      <c r="I944" s="1"/>
      <c r="J944" s="1"/>
    </row>
    <row r="945" spans="2:10" ht="12.75" customHeight="1" x14ac:dyDescent="0.15">
      <c r="B945" s="1"/>
      <c r="C945" s="1"/>
      <c r="D945" s="1"/>
      <c r="E945" s="1"/>
      <c r="F945" s="2"/>
      <c r="G945" s="1"/>
      <c r="H945" s="1"/>
      <c r="I945" s="1"/>
      <c r="J945" s="1"/>
    </row>
    <row r="946" spans="2:10" ht="12.75" customHeight="1" x14ac:dyDescent="0.15">
      <c r="B946" s="1"/>
      <c r="C946" s="1"/>
      <c r="D946" s="1"/>
      <c r="E946" s="1"/>
      <c r="F946" s="2"/>
      <c r="G946" s="1"/>
      <c r="H946" s="1"/>
      <c r="I946" s="1"/>
      <c r="J946" s="1"/>
    </row>
    <row r="947" spans="2:10" ht="12.75" customHeight="1" x14ac:dyDescent="0.15">
      <c r="B947" s="1"/>
      <c r="C947" s="1"/>
      <c r="D947" s="1"/>
      <c r="E947" s="1"/>
      <c r="F947" s="2"/>
      <c r="G947" s="1"/>
      <c r="H947" s="1"/>
      <c r="I947" s="1"/>
      <c r="J947" s="1"/>
    </row>
    <row r="948" spans="2:10" ht="12.75" customHeight="1" x14ac:dyDescent="0.15">
      <c r="B948" s="1"/>
      <c r="C948" s="1"/>
      <c r="D948" s="1"/>
      <c r="E948" s="1"/>
      <c r="F948" s="2"/>
      <c r="G948" s="1"/>
      <c r="H948" s="1"/>
      <c r="I948" s="1"/>
      <c r="J948" s="1"/>
    </row>
    <row r="949" spans="2:10" ht="12.75" customHeight="1" x14ac:dyDescent="0.15">
      <c r="B949" s="1"/>
      <c r="C949" s="1"/>
      <c r="D949" s="1"/>
      <c r="E949" s="1"/>
      <c r="F949" s="2"/>
      <c r="G949" s="1"/>
      <c r="H949" s="1"/>
      <c r="I949" s="1"/>
      <c r="J949" s="1"/>
    </row>
    <row r="950" spans="2:10" ht="12.75" customHeight="1" x14ac:dyDescent="0.15">
      <c r="B950" s="1"/>
      <c r="C950" s="1"/>
      <c r="D950" s="1"/>
      <c r="E950" s="1"/>
      <c r="F950" s="2"/>
      <c r="G950" s="1"/>
      <c r="H950" s="1"/>
      <c r="I950" s="1"/>
      <c r="J950" s="1"/>
    </row>
    <row r="951" spans="2:10" ht="12.75" customHeight="1" x14ac:dyDescent="0.15">
      <c r="B951" s="1"/>
      <c r="C951" s="1"/>
      <c r="D951" s="1"/>
      <c r="E951" s="1"/>
      <c r="F951" s="2"/>
      <c r="G951" s="1"/>
      <c r="H951" s="1"/>
      <c r="I951" s="1"/>
      <c r="J951" s="1"/>
    </row>
    <row r="952" spans="2:10" ht="12.75" customHeight="1" x14ac:dyDescent="0.15">
      <c r="B952" s="1"/>
      <c r="C952" s="1"/>
      <c r="D952" s="1"/>
      <c r="E952" s="1"/>
      <c r="F952" s="2"/>
      <c r="G952" s="1"/>
      <c r="H952" s="1"/>
      <c r="I952" s="1"/>
      <c r="J952" s="1"/>
    </row>
    <row r="953" spans="2:10" ht="12.75" customHeight="1" x14ac:dyDescent="0.15">
      <c r="B953" s="1"/>
      <c r="C953" s="1"/>
      <c r="D953" s="1"/>
      <c r="E953" s="1"/>
      <c r="F953" s="2"/>
      <c r="G953" s="1"/>
      <c r="H953" s="1"/>
      <c r="I953" s="1"/>
      <c r="J953" s="1"/>
    </row>
    <row r="954" spans="2:10" ht="12.75" customHeight="1" x14ac:dyDescent="0.15">
      <c r="B954" s="1"/>
      <c r="C954" s="1"/>
      <c r="D954" s="1"/>
      <c r="E954" s="1"/>
      <c r="F954" s="2"/>
      <c r="G954" s="1"/>
      <c r="H954" s="1"/>
      <c r="I954" s="1"/>
      <c r="J954" s="1"/>
    </row>
    <row r="955" spans="2:10" ht="12.75" customHeight="1" x14ac:dyDescent="0.15">
      <c r="B955" s="1"/>
      <c r="C955" s="1"/>
      <c r="D955" s="1"/>
      <c r="E955" s="1"/>
      <c r="F955" s="2"/>
      <c r="G955" s="1"/>
      <c r="H955" s="1"/>
      <c r="I955" s="1"/>
      <c r="J955" s="1"/>
    </row>
    <row r="956" spans="2:10" ht="12.75" customHeight="1" x14ac:dyDescent="0.15">
      <c r="B956" s="1"/>
      <c r="C956" s="1"/>
      <c r="D956" s="1"/>
      <c r="E956" s="1"/>
      <c r="F956" s="2"/>
      <c r="G956" s="1"/>
      <c r="H956" s="1"/>
      <c r="I956" s="1"/>
      <c r="J956" s="1"/>
    </row>
    <row r="957" spans="2:10" ht="12.75" customHeight="1" x14ac:dyDescent="0.15">
      <c r="B957" s="1"/>
      <c r="C957" s="1"/>
      <c r="D957" s="1"/>
      <c r="E957" s="1"/>
      <c r="F957" s="2"/>
      <c r="G957" s="1"/>
      <c r="H957" s="1"/>
      <c r="I957" s="1"/>
      <c r="J957" s="1"/>
    </row>
    <row r="958" spans="2:10" ht="12.75" customHeight="1" x14ac:dyDescent="0.15">
      <c r="B958" s="1"/>
      <c r="C958" s="1"/>
      <c r="D958" s="1"/>
      <c r="E958" s="1"/>
      <c r="F958" s="2"/>
      <c r="G958" s="1"/>
      <c r="H958" s="1"/>
      <c r="I958" s="1"/>
      <c r="J958" s="1"/>
    </row>
    <row r="959" spans="2:10" ht="12.75" customHeight="1" x14ac:dyDescent="0.15">
      <c r="B959" s="1"/>
      <c r="C959" s="1"/>
      <c r="D959" s="1"/>
      <c r="E959" s="1"/>
      <c r="F959" s="2"/>
      <c r="G959" s="1"/>
      <c r="H959" s="1"/>
      <c r="I959" s="1"/>
      <c r="J959" s="1"/>
    </row>
    <row r="960" spans="2:10" ht="12.75" customHeight="1" x14ac:dyDescent="0.15">
      <c r="B960" s="1"/>
      <c r="C960" s="1"/>
      <c r="D960" s="1"/>
      <c r="E960" s="1"/>
      <c r="F960" s="2"/>
      <c r="G960" s="1"/>
      <c r="H960" s="1"/>
      <c r="I960" s="1"/>
      <c r="J960" s="1"/>
    </row>
    <row r="961" spans="2:10" ht="12.75" customHeight="1" x14ac:dyDescent="0.15">
      <c r="B961" s="1"/>
      <c r="C961" s="1"/>
      <c r="D961" s="1"/>
      <c r="E961" s="1"/>
      <c r="F961" s="2"/>
      <c r="G961" s="1"/>
      <c r="H961" s="1"/>
      <c r="I961" s="1"/>
      <c r="J961" s="1"/>
    </row>
    <row r="962" spans="2:10" ht="12.75" customHeight="1" x14ac:dyDescent="0.15">
      <c r="B962" s="1"/>
      <c r="C962" s="1"/>
      <c r="D962" s="1"/>
      <c r="E962" s="1"/>
      <c r="F962" s="2"/>
      <c r="G962" s="1"/>
      <c r="H962" s="1"/>
      <c r="I962" s="1"/>
      <c r="J962" s="1"/>
    </row>
    <row r="963" spans="2:10" ht="12.75" customHeight="1" x14ac:dyDescent="0.15">
      <c r="B963" s="1"/>
      <c r="C963" s="1"/>
      <c r="D963" s="1"/>
      <c r="E963" s="1"/>
      <c r="F963" s="2"/>
      <c r="G963" s="1"/>
      <c r="H963" s="1"/>
      <c r="I963" s="1"/>
      <c r="J963" s="1"/>
    </row>
    <row r="964" spans="2:10" ht="12.75" customHeight="1" x14ac:dyDescent="0.15">
      <c r="B964" s="1"/>
      <c r="C964" s="1"/>
      <c r="D964" s="1"/>
      <c r="E964" s="1"/>
      <c r="F964" s="2"/>
      <c r="G964" s="1"/>
      <c r="H964" s="1"/>
      <c r="I964" s="1"/>
      <c r="J964" s="1"/>
    </row>
    <row r="965" spans="2:10" ht="12.75" customHeight="1" x14ac:dyDescent="0.15">
      <c r="B965" s="1"/>
      <c r="C965" s="1"/>
      <c r="D965" s="1"/>
      <c r="E965" s="1"/>
      <c r="F965" s="2"/>
      <c r="G965" s="1"/>
      <c r="H965" s="1"/>
      <c r="I965" s="1"/>
      <c r="J965" s="1"/>
    </row>
    <row r="966" spans="2:10" ht="12.75" customHeight="1" x14ac:dyDescent="0.15">
      <c r="B966" s="1"/>
      <c r="C966" s="1"/>
      <c r="D966" s="1"/>
      <c r="E966" s="1"/>
      <c r="F966" s="2"/>
      <c r="G966" s="1"/>
      <c r="H966" s="1"/>
      <c r="I966" s="1"/>
      <c r="J966" s="1"/>
    </row>
    <row r="967" spans="2:10" ht="12.75" customHeight="1" x14ac:dyDescent="0.15">
      <c r="B967" s="1"/>
      <c r="C967" s="1"/>
      <c r="D967" s="1"/>
      <c r="E967" s="1"/>
      <c r="F967" s="2"/>
      <c r="G967" s="1"/>
      <c r="H967" s="1"/>
      <c r="I967" s="1"/>
      <c r="J967" s="1"/>
    </row>
    <row r="968" spans="2:10" ht="12.75" customHeight="1" x14ac:dyDescent="0.15">
      <c r="B968" s="1"/>
      <c r="C968" s="1"/>
      <c r="D968" s="1"/>
      <c r="E968" s="1"/>
      <c r="F968" s="2"/>
      <c r="G968" s="1"/>
      <c r="H968" s="1"/>
      <c r="I968" s="1"/>
      <c r="J968" s="1"/>
    </row>
    <row r="969" spans="2:10" ht="12.75" customHeight="1" x14ac:dyDescent="0.15">
      <c r="B969" s="1"/>
      <c r="C969" s="1"/>
      <c r="D969" s="1"/>
      <c r="E969" s="1"/>
      <c r="F969" s="2"/>
      <c r="G969" s="1"/>
      <c r="H969" s="1"/>
      <c r="I969" s="1"/>
      <c r="J969" s="1"/>
    </row>
    <row r="970" spans="2:10" ht="12.75" customHeight="1" x14ac:dyDescent="0.15">
      <c r="B970" s="1"/>
      <c r="C970" s="1"/>
      <c r="D970" s="1"/>
      <c r="E970" s="1"/>
      <c r="F970" s="2"/>
      <c r="G970" s="1"/>
      <c r="H970" s="1"/>
      <c r="I970" s="1"/>
      <c r="J970" s="1"/>
    </row>
    <row r="971" spans="2:10" ht="12.75" customHeight="1" x14ac:dyDescent="0.15">
      <c r="B971" s="1"/>
      <c r="C971" s="1"/>
      <c r="D971" s="1"/>
      <c r="E971" s="1"/>
      <c r="F971" s="2"/>
      <c r="G971" s="1"/>
      <c r="H971" s="1"/>
      <c r="I971" s="1"/>
      <c r="J971" s="1"/>
    </row>
    <row r="972" spans="2:10" ht="12.75" customHeight="1" x14ac:dyDescent="0.15">
      <c r="B972" s="1"/>
      <c r="C972" s="1"/>
      <c r="D972" s="1"/>
      <c r="E972" s="1"/>
      <c r="F972" s="2"/>
      <c r="G972" s="1"/>
      <c r="H972" s="1"/>
      <c r="I972" s="1"/>
      <c r="J972" s="1"/>
    </row>
    <row r="973" spans="2:10" ht="12.75" customHeight="1" x14ac:dyDescent="0.15">
      <c r="B973" s="1"/>
      <c r="C973" s="1"/>
      <c r="D973" s="1"/>
      <c r="E973" s="1"/>
      <c r="F973" s="2"/>
      <c r="G973" s="1"/>
      <c r="H973" s="1"/>
      <c r="I973" s="1"/>
      <c r="J973" s="1"/>
    </row>
    <row r="974" spans="2:10" ht="12.75" customHeight="1" x14ac:dyDescent="0.15">
      <c r="B974" s="1"/>
      <c r="C974" s="1"/>
      <c r="D974" s="1"/>
      <c r="E974" s="1"/>
      <c r="F974" s="2"/>
      <c r="G974" s="1"/>
      <c r="H974" s="1"/>
      <c r="I974" s="1"/>
      <c r="J974" s="1"/>
    </row>
    <row r="975" spans="2:10" ht="12.75" customHeight="1" x14ac:dyDescent="0.15">
      <c r="B975" s="1"/>
      <c r="C975" s="1"/>
      <c r="D975" s="1"/>
      <c r="E975" s="1"/>
      <c r="F975" s="2"/>
      <c r="G975" s="1"/>
      <c r="H975" s="1"/>
      <c r="I975" s="1"/>
      <c r="J975" s="1"/>
    </row>
    <row r="976" spans="2:10" ht="12.75" customHeight="1" x14ac:dyDescent="0.15">
      <c r="B976" s="1"/>
      <c r="C976" s="1"/>
      <c r="D976" s="1"/>
      <c r="E976" s="1"/>
      <c r="F976" s="2"/>
      <c r="G976" s="1"/>
      <c r="H976" s="1"/>
      <c r="I976" s="1"/>
      <c r="J976" s="1"/>
    </row>
    <row r="977" spans="2:10" ht="12.75" customHeight="1" x14ac:dyDescent="0.15">
      <c r="B977" s="1"/>
      <c r="C977" s="1"/>
      <c r="D977" s="1"/>
      <c r="E977" s="1"/>
      <c r="F977" s="2"/>
      <c r="G977" s="1"/>
      <c r="H977" s="1"/>
      <c r="I977" s="1"/>
      <c r="J977" s="1"/>
    </row>
    <row r="978" spans="2:10" ht="12.75" customHeight="1" x14ac:dyDescent="0.15">
      <c r="B978" s="1"/>
      <c r="C978" s="1"/>
      <c r="D978" s="1"/>
      <c r="E978" s="1"/>
      <c r="F978" s="2"/>
      <c r="G978" s="1"/>
      <c r="H978" s="1"/>
      <c r="I978" s="1"/>
      <c r="J978" s="1"/>
    </row>
    <row r="979" spans="2:10" ht="12.75" customHeight="1" x14ac:dyDescent="0.15">
      <c r="B979" s="1"/>
      <c r="C979" s="1"/>
      <c r="D979" s="1"/>
      <c r="E979" s="1"/>
      <c r="F979" s="2"/>
      <c r="G979" s="1"/>
      <c r="H979" s="1"/>
      <c r="I979" s="1"/>
      <c r="J979" s="1"/>
    </row>
    <row r="980" spans="2:10" ht="12.75" customHeight="1" x14ac:dyDescent="0.15">
      <c r="B980" s="1"/>
      <c r="C980" s="1"/>
      <c r="D980" s="1"/>
      <c r="E980" s="1"/>
      <c r="F980" s="2"/>
      <c r="G980" s="1"/>
      <c r="H980" s="1"/>
      <c r="I980" s="1"/>
      <c r="J980" s="1"/>
    </row>
    <row r="981" spans="2:10" ht="12.75" customHeight="1" x14ac:dyDescent="0.15">
      <c r="B981" s="1"/>
      <c r="C981" s="1"/>
      <c r="D981" s="1"/>
      <c r="E981" s="1"/>
      <c r="F981" s="2"/>
      <c r="G981" s="1"/>
      <c r="H981" s="1"/>
      <c r="I981" s="1"/>
      <c r="J981" s="1"/>
    </row>
    <row r="982" spans="2:10" ht="12.75" customHeight="1" x14ac:dyDescent="0.15">
      <c r="B982" s="1"/>
      <c r="C982" s="1"/>
      <c r="D982" s="1"/>
      <c r="E982" s="1"/>
      <c r="F982" s="2"/>
      <c r="G982" s="1"/>
      <c r="H982" s="1"/>
      <c r="I982" s="1"/>
      <c r="J982" s="1"/>
    </row>
    <row r="983" spans="2:10" ht="12.75" customHeight="1" x14ac:dyDescent="0.15">
      <c r="B983" s="1"/>
      <c r="C983" s="1"/>
      <c r="D983" s="1"/>
      <c r="E983" s="1"/>
      <c r="F983" s="2"/>
      <c r="G983" s="1"/>
      <c r="H983" s="1"/>
      <c r="I983" s="1"/>
      <c r="J983" s="1"/>
    </row>
    <row r="984" spans="2:10" ht="12.75" customHeight="1" x14ac:dyDescent="0.15">
      <c r="B984" s="1"/>
      <c r="C984" s="1"/>
      <c r="D984" s="1"/>
      <c r="E984" s="1"/>
      <c r="F984" s="2"/>
      <c r="G984" s="1"/>
      <c r="H984" s="1"/>
      <c r="I984" s="1"/>
      <c r="J984" s="1"/>
    </row>
    <row r="985" spans="2:10" ht="12.75" customHeight="1" x14ac:dyDescent="0.15">
      <c r="B985" s="1"/>
      <c r="C985" s="1"/>
      <c r="D985" s="1"/>
      <c r="E985" s="1"/>
      <c r="F985" s="2"/>
      <c r="G985" s="1"/>
      <c r="H985" s="1"/>
      <c r="I985" s="1"/>
      <c r="J985" s="1"/>
    </row>
    <row r="986" spans="2:10" ht="12.75" customHeight="1" x14ac:dyDescent="0.15">
      <c r="B986" s="1"/>
      <c r="C986" s="1"/>
      <c r="D986" s="1"/>
      <c r="E986" s="1"/>
      <c r="F986" s="2"/>
      <c r="G986" s="1"/>
      <c r="H986" s="1"/>
      <c r="I986" s="1"/>
      <c r="J986" s="1"/>
    </row>
    <row r="987" spans="2:10" ht="12.75" customHeight="1" x14ac:dyDescent="0.15">
      <c r="B987" s="1"/>
      <c r="C987" s="1"/>
      <c r="D987" s="1"/>
      <c r="E987" s="1"/>
      <c r="F987" s="2"/>
      <c r="G987" s="1"/>
      <c r="H987" s="1"/>
      <c r="I987" s="1"/>
      <c r="J987" s="1"/>
    </row>
    <row r="988" spans="2:10" ht="12.75" customHeight="1" x14ac:dyDescent="0.15">
      <c r="B988" s="1"/>
      <c r="C988" s="1"/>
      <c r="D988" s="1"/>
      <c r="E988" s="1"/>
      <c r="F988" s="2"/>
      <c r="G988" s="1"/>
      <c r="H988" s="1"/>
      <c r="I988" s="1"/>
      <c r="J988" s="1"/>
    </row>
    <row r="989" spans="2:10" ht="12.75" customHeight="1" x14ac:dyDescent="0.15">
      <c r="B989" s="1"/>
      <c r="C989" s="1"/>
      <c r="D989" s="1"/>
      <c r="E989" s="1"/>
      <c r="F989" s="2"/>
      <c r="G989" s="1"/>
      <c r="H989" s="1"/>
      <c r="I989" s="1"/>
      <c r="J989" s="1"/>
    </row>
    <row r="990" spans="2:10" ht="12.75" customHeight="1" x14ac:dyDescent="0.15">
      <c r="B990" s="1"/>
      <c r="C990" s="1"/>
      <c r="D990" s="1"/>
      <c r="E990" s="1"/>
      <c r="F990" s="2"/>
      <c r="G990" s="1"/>
      <c r="H990" s="1"/>
      <c r="I990" s="1"/>
      <c r="J990" s="1"/>
    </row>
    <row r="991" spans="2:10" ht="12.75" customHeight="1" x14ac:dyDescent="0.15">
      <c r="B991" s="1"/>
      <c r="C991" s="1"/>
      <c r="D991" s="1"/>
      <c r="E991" s="1"/>
      <c r="F991" s="2"/>
      <c r="G991" s="1"/>
      <c r="H991" s="1"/>
      <c r="I991" s="1"/>
      <c r="J991" s="1"/>
    </row>
    <row r="992" spans="2:10" ht="12.75" customHeight="1" x14ac:dyDescent="0.15">
      <c r="B992" s="1"/>
      <c r="C992" s="1"/>
      <c r="D992" s="1"/>
      <c r="E992" s="1"/>
      <c r="F992" s="2"/>
      <c r="G992" s="1"/>
      <c r="H992" s="1"/>
      <c r="I992" s="1"/>
      <c r="J992" s="1"/>
    </row>
    <row r="993" spans="2:10" ht="12.75" customHeight="1" x14ac:dyDescent="0.15">
      <c r="B993" s="1"/>
      <c r="C993" s="1"/>
      <c r="D993" s="1"/>
      <c r="E993" s="1"/>
      <c r="F993" s="2"/>
      <c r="G993" s="1"/>
      <c r="H993" s="1"/>
      <c r="I993" s="1"/>
      <c r="J993" s="1"/>
    </row>
    <row r="994" spans="2:10" ht="12.75" customHeight="1" x14ac:dyDescent="0.15">
      <c r="B994" s="1"/>
      <c r="C994" s="1"/>
      <c r="D994" s="1"/>
      <c r="E994" s="1"/>
      <c r="F994" s="2"/>
      <c r="G994" s="1"/>
      <c r="H994" s="1"/>
      <c r="I994" s="1"/>
      <c r="J994" s="1"/>
    </row>
    <row r="995" spans="2:10" ht="12.75" customHeight="1" x14ac:dyDescent="0.15">
      <c r="B995" s="1"/>
      <c r="C995" s="1"/>
      <c r="D995" s="1"/>
      <c r="E995" s="1"/>
      <c r="F995" s="2"/>
      <c r="G995" s="1"/>
      <c r="H995" s="1"/>
      <c r="I995" s="1"/>
      <c r="J995" s="1"/>
    </row>
    <row r="996" spans="2:10" ht="12.75" customHeight="1" x14ac:dyDescent="0.15">
      <c r="B996" s="1"/>
      <c r="C996" s="1"/>
      <c r="D996" s="1"/>
      <c r="E996" s="1"/>
      <c r="F996" s="2"/>
      <c r="G996" s="1"/>
      <c r="H996" s="1"/>
      <c r="I996" s="1"/>
      <c r="J996" s="1"/>
    </row>
    <row r="997" spans="2:10" ht="12.75" customHeight="1" x14ac:dyDescent="0.15">
      <c r="B997" s="1"/>
      <c r="C997" s="1"/>
      <c r="D997" s="1"/>
      <c r="E997" s="1"/>
      <c r="F997" s="2"/>
      <c r="G997" s="1"/>
      <c r="H997" s="1"/>
      <c r="I997" s="1"/>
      <c r="J997" s="1"/>
    </row>
    <row r="998" spans="2:10" ht="12.75" customHeight="1" x14ac:dyDescent="0.15">
      <c r="B998" s="1"/>
      <c r="C998" s="1"/>
      <c r="D998" s="1"/>
      <c r="E998" s="1"/>
      <c r="F998" s="2"/>
      <c r="G998" s="1"/>
      <c r="H998" s="1"/>
      <c r="I998" s="1"/>
      <c r="J998" s="1"/>
    </row>
    <row r="999" spans="2:10" ht="12.75" customHeight="1" x14ac:dyDescent="0.15">
      <c r="B999" s="1"/>
      <c r="C999" s="1"/>
      <c r="D999" s="1"/>
      <c r="E999" s="1"/>
      <c r="F999" s="2"/>
      <c r="G999" s="1"/>
      <c r="H999" s="1"/>
      <c r="I999" s="1"/>
      <c r="J999" s="1"/>
    </row>
    <row r="1000" spans="2:10" ht="12.75" customHeight="1" x14ac:dyDescent="0.15">
      <c r="B1000" s="1"/>
      <c r="C1000" s="1"/>
      <c r="D1000" s="1"/>
      <c r="E1000" s="1"/>
      <c r="F1000" s="2"/>
      <c r="G1000" s="1"/>
      <c r="H1000" s="1"/>
      <c r="I1000" s="1"/>
      <c r="J1000" s="1"/>
    </row>
    <row r="1001" spans="2:10" ht="12.75" customHeight="1" x14ac:dyDescent="0.15">
      <c r="B1001" s="1"/>
      <c r="C1001" s="1"/>
      <c r="D1001" s="1"/>
      <c r="E1001" s="1"/>
      <c r="F1001" s="2"/>
      <c r="G1001" s="1"/>
      <c r="H1001" s="1"/>
      <c r="I1001" s="1"/>
      <c r="J1001" s="1"/>
    </row>
    <row r="1002" spans="2:10" ht="12.75" customHeight="1" x14ac:dyDescent="0.15">
      <c r="B1002" s="1"/>
      <c r="C1002" s="1"/>
      <c r="D1002" s="1"/>
      <c r="E1002" s="1"/>
      <c r="F1002" s="2"/>
      <c r="G1002" s="1"/>
      <c r="H1002" s="1"/>
      <c r="I1002" s="1"/>
      <c r="J1002" s="1"/>
    </row>
    <row r="1003" spans="2:10" ht="12.75" customHeight="1" x14ac:dyDescent="0.15">
      <c r="B1003" s="1"/>
      <c r="C1003" s="1"/>
      <c r="D1003" s="1"/>
      <c r="E1003" s="1"/>
      <c r="F1003" s="2"/>
      <c r="G1003" s="1"/>
      <c r="H1003" s="1"/>
      <c r="I1003" s="1"/>
      <c r="J1003" s="1"/>
    </row>
  </sheetData>
  <mergeCells count="4">
    <mergeCell ref="B4:I4"/>
    <mergeCell ref="D6:F6"/>
    <mergeCell ref="G6:I7"/>
    <mergeCell ref="H8:I8"/>
  </mergeCells>
  <dataValidations count="1">
    <dataValidation type="list" allowBlank="1" showDropDown="1" showInputMessage="1" showErrorMessage="1" prompt=" - " sqref="D8" xr:uid="{00000000-0002-0000-0000-000000000000}">
      <formula1>"Male,Female"</formula1>
    </dataValidation>
  </dataValidations>
  <pageMargins left="0.7" right="0.7" top="0.75" bottom="0.75" header="0" footer="0"/>
  <pageSetup orientation="landscape"/>
  <drawing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55CBB5-3A24-3848-B3BA-1DE76E1A8B00}">
  <dimension ref="A1"/>
  <sheetViews>
    <sheetView showGridLines="0" workbookViewId="0">
      <selection activeCell="R44" sqref="R44"/>
    </sheetView>
  </sheetViews>
  <sheetFormatPr baseColWidth="10" defaultRowHeight="13" x14ac:dyDescent="0.1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Z1000"/>
  <sheetViews>
    <sheetView workbookViewId="0">
      <selection activeCell="A41" sqref="A41:L41"/>
    </sheetView>
  </sheetViews>
  <sheetFormatPr baseColWidth="10" defaultColWidth="14.5" defaultRowHeight="15" customHeight="1" x14ac:dyDescent="0.15"/>
  <cols>
    <col min="1" max="15" width="12.5" customWidth="1"/>
    <col min="16" max="26" width="8" customWidth="1"/>
  </cols>
  <sheetData>
    <row r="1" spans="1:26" ht="16" x14ac:dyDescent="0.2">
      <c r="A1" s="10"/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</row>
    <row r="2" spans="1:26" ht="16" x14ac:dyDescent="0.2">
      <c r="A2" s="10"/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</row>
    <row r="3" spans="1:26" ht="16" x14ac:dyDescent="0.2">
      <c r="A3" s="10"/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</row>
    <row r="4" spans="1:26" ht="15" customHeight="1" x14ac:dyDescent="0.3">
      <c r="A4" s="11"/>
      <c r="B4" s="12"/>
      <c r="C4" s="12"/>
      <c r="D4" s="12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2"/>
      <c r="R4" s="12"/>
      <c r="S4" s="12"/>
      <c r="T4" s="12"/>
      <c r="U4" s="12"/>
      <c r="V4" s="12"/>
      <c r="W4" s="12"/>
      <c r="X4" s="12"/>
      <c r="Y4" s="12"/>
      <c r="Z4" s="12"/>
    </row>
    <row r="5" spans="1:26" ht="15" customHeight="1" x14ac:dyDescent="0.3">
      <c r="A5" s="13"/>
      <c r="B5" s="12"/>
      <c r="C5" s="12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Q5" s="12"/>
      <c r="R5" s="12"/>
      <c r="S5" s="12"/>
      <c r="T5" s="12"/>
      <c r="U5" s="12"/>
      <c r="V5" s="12"/>
      <c r="W5" s="12"/>
      <c r="X5" s="12"/>
      <c r="Y5" s="12"/>
      <c r="Z5" s="12"/>
    </row>
    <row r="6" spans="1:26" ht="16" x14ac:dyDescent="0.2">
      <c r="A6" s="10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</row>
    <row r="7" spans="1:26" ht="16" x14ac:dyDescent="0.2">
      <c r="A7" s="10"/>
      <c r="B7" s="10"/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</row>
    <row r="8" spans="1:26" ht="16" x14ac:dyDescent="0.2">
      <c r="A8" s="10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</row>
    <row r="9" spans="1:26" ht="16" x14ac:dyDescent="0.2">
      <c r="A9" s="10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</row>
    <row r="10" spans="1:26" ht="16" x14ac:dyDescent="0.2">
      <c r="A10" s="10"/>
      <c r="B10" s="10"/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</row>
    <row r="11" spans="1:26" ht="16" x14ac:dyDescent="0.2">
      <c r="A11" s="10"/>
      <c r="B11" s="10"/>
      <c r="C11" s="10"/>
      <c r="D11" s="10"/>
      <c r="E11" s="10"/>
      <c r="F11" s="10"/>
      <c r="G11" s="10"/>
      <c r="H11" s="10"/>
      <c r="I11" s="10"/>
      <c r="J11" s="10"/>
      <c r="K11" s="10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</row>
    <row r="12" spans="1:26" ht="16" x14ac:dyDescent="0.2">
      <c r="A12" s="10"/>
      <c r="B12" s="10"/>
      <c r="C12" s="10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</row>
    <row r="13" spans="1:26" ht="16" x14ac:dyDescent="0.2">
      <c r="A13" s="10"/>
      <c r="B13" s="10"/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</row>
    <row r="14" spans="1:26" ht="16" x14ac:dyDescent="0.2">
      <c r="A14" s="10"/>
      <c r="B14" s="10"/>
      <c r="C14" s="10"/>
      <c r="D14" s="10"/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</row>
    <row r="15" spans="1:26" ht="16" x14ac:dyDescent="0.2">
      <c r="A15" s="10"/>
      <c r="B15" s="10"/>
      <c r="C15" s="10"/>
      <c r="D15" s="10"/>
      <c r="E15" s="10"/>
      <c r="F15" s="10"/>
      <c r="G15" s="10"/>
      <c r="H15" s="10"/>
      <c r="I15" s="10"/>
      <c r="J15" s="10"/>
      <c r="K15" s="10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</row>
    <row r="16" spans="1:26" ht="16" x14ac:dyDescent="0.2">
      <c r="A16" s="10"/>
      <c r="B16" s="10"/>
      <c r="C16" s="10"/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</row>
    <row r="17" spans="1:26" ht="16" x14ac:dyDescent="0.2">
      <c r="A17" s="10"/>
      <c r="B17" s="10"/>
      <c r="C17" s="10"/>
      <c r="D17" s="10"/>
      <c r="E17" s="10"/>
      <c r="F17" s="10"/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</row>
    <row r="18" spans="1:26" ht="16" x14ac:dyDescent="0.2">
      <c r="A18" s="10"/>
      <c r="B18" s="10"/>
      <c r="C18" s="10"/>
      <c r="D18" s="10"/>
      <c r="E18" s="10"/>
      <c r="F18" s="10"/>
      <c r="G18" s="10"/>
      <c r="H18" s="10"/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</row>
    <row r="19" spans="1:26" ht="16" x14ac:dyDescent="0.2">
      <c r="A19" s="10"/>
      <c r="B19" s="10"/>
      <c r="C19" s="10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</row>
    <row r="20" spans="1:26" ht="16" x14ac:dyDescent="0.2">
      <c r="A20" s="10"/>
      <c r="B20" s="10"/>
      <c r="C20" s="10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</row>
    <row r="21" spans="1:26" ht="16" x14ac:dyDescent="0.2">
      <c r="A21" s="10"/>
      <c r="B21" s="10"/>
      <c r="C21" s="10"/>
      <c r="D21" s="10"/>
      <c r="E21" s="10"/>
      <c r="F21" s="10"/>
      <c r="G21" s="10"/>
      <c r="H21" s="10"/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</row>
    <row r="22" spans="1:26" ht="16" x14ac:dyDescent="0.2">
      <c r="A22" s="10"/>
      <c r="B22" s="10"/>
      <c r="C22" s="10"/>
      <c r="D22" s="10"/>
      <c r="E22" s="10"/>
      <c r="F22" s="10"/>
      <c r="G22" s="10"/>
      <c r="H22" s="10"/>
      <c r="I22" s="10"/>
      <c r="J22" s="10"/>
      <c r="K22" s="10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</row>
    <row r="23" spans="1:26" ht="16" x14ac:dyDescent="0.2">
      <c r="A23" s="10"/>
      <c r="B23" s="10"/>
      <c r="C23" s="10"/>
      <c r="D23" s="10"/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</row>
    <row r="24" spans="1:26" ht="16" x14ac:dyDescent="0.2">
      <c r="A24" s="10"/>
      <c r="B24" s="10"/>
      <c r="C24" s="10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</row>
    <row r="25" spans="1:26" ht="16" x14ac:dyDescent="0.2">
      <c r="A25" s="10"/>
      <c r="B25" s="10"/>
      <c r="C25" s="10"/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</row>
    <row r="26" spans="1:26" ht="16" x14ac:dyDescent="0.2">
      <c r="A26" s="10"/>
      <c r="B26" s="10"/>
      <c r="C26" s="10"/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</row>
    <row r="27" spans="1:26" ht="16" x14ac:dyDescent="0.2">
      <c r="A27" s="10"/>
      <c r="B27" s="10"/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</row>
    <row r="28" spans="1:26" ht="16" x14ac:dyDescent="0.2">
      <c r="A28" s="10"/>
      <c r="B28" s="10"/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</row>
    <row r="29" spans="1:26" ht="16" x14ac:dyDescent="0.2">
      <c r="A29" s="10"/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</row>
    <row r="30" spans="1:26" ht="16" x14ac:dyDescent="0.2">
      <c r="A30" s="10"/>
      <c r="B30" s="10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</row>
    <row r="31" spans="1:26" ht="16" x14ac:dyDescent="0.2">
      <c r="A31" s="10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</row>
    <row r="32" spans="1:26" ht="16" x14ac:dyDescent="0.2">
      <c r="A32" s="10"/>
      <c r="B32" s="10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</row>
    <row r="33" spans="1:26" ht="16" x14ac:dyDescent="0.2">
      <c r="A33" s="10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</row>
    <row r="34" spans="1:26" ht="16" x14ac:dyDescent="0.2">
      <c r="A34" s="10"/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</row>
    <row r="35" spans="1:26" ht="16" x14ac:dyDescent="0.2">
      <c r="A35" s="10"/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</row>
    <row r="36" spans="1:26" ht="16" x14ac:dyDescent="0.2">
      <c r="A36" s="10"/>
      <c r="B36" s="10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</row>
    <row r="37" spans="1:26" ht="16" x14ac:dyDescent="0.2">
      <c r="A37" s="10"/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</row>
    <row r="38" spans="1:26" ht="16" x14ac:dyDescent="0.2">
      <c r="A38" s="10"/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</row>
    <row r="39" spans="1:26" ht="16" x14ac:dyDescent="0.2">
      <c r="A39" s="10"/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</row>
    <row r="40" spans="1:26" ht="30" customHeight="1" x14ac:dyDescent="0.3">
      <c r="A40" s="72" t="s">
        <v>17</v>
      </c>
      <c r="B40" s="73"/>
      <c r="C40" s="73"/>
      <c r="D40" s="73"/>
      <c r="E40" s="73"/>
      <c r="F40" s="73"/>
      <c r="G40" s="73"/>
      <c r="H40" s="73"/>
      <c r="I40" s="73"/>
      <c r="J40" s="73"/>
      <c r="K40" s="73"/>
      <c r="L40" s="73"/>
      <c r="M40" s="11"/>
      <c r="N40" s="11"/>
      <c r="O40" s="11"/>
      <c r="P40" s="12"/>
      <c r="Q40" s="12"/>
      <c r="R40" s="12"/>
      <c r="S40" s="12"/>
      <c r="T40" s="12"/>
      <c r="U40" s="12"/>
      <c r="V40" s="12"/>
      <c r="W40" s="12"/>
      <c r="X40" s="12"/>
      <c r="Y40" s="12"/>
      <c r="Z40" s="12"/>
    </row>
    <row r="41" spans="1:26" ht="30" customHeight="1" x14ac:dyDescent="0.3">
      <c r="A41" s="74" t="s">
        <v>18</v>
      </c>
      <c r="B41" s="73"/>
      <c r="C41" s="73"/>
      <c r="D41" s="73"/>
      <c r="E41" s="73"/>
      <c r="F41" s="73"/>
      <c r="G41" s="73"/>
      <c r="H41" s="73"/>
      <c r="I41" s="73"/>
      <c r="J41" s="73"/>
      <c r="K41" s="73"/>
      <c r="L41" s="73"/>
      <c r="M41" s="14"/>
      <c r="N41" s="14"/>
      <c r="O41" s="14"/>
      <c r="P41" s="12"/>
      <c r="Q41" s="12"/>
      <c r="R41" s="12"/>
      <c r="S41" s="12"/>
      <c r="T41" s="12"/>
      <c r="U41" s="12"/>
      <c r="V41" s="12"/>
      <c r="W41" s="12"/>
      <c r="X41" s="12"/>
      <c r="Y41" s="12"/>
      <c r="Z41" s="12"/>
    </row>
    <row r="42" spans="1:26" ht="16" x14ac:dyDescent="0.2">
      <c r="A42" s="10"/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</row>
    <row r="43" spans="1:26" ht="16" x14ac:dyDescent="0.2">
      <c r="A43" s="10"/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</row>
    <row r="44" spans="1:26" ht="16" x14ac:dyDescent="0.2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</row>
    <row r="45" spans="1:26" ht="16" x14ac:dyDescent="0.2">
      <c r="A45" s="10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</row>
    <row r="46" spans="1:26" ht="16" x14ac:dyDescent="0.2">
      <c r="A46" s="10"/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</row>
    <row r="47" spans="1:26" ht="16" x14ac:dyDescent="0.2">
      <c r="A47" s="10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</row>
    <row r="48" spans="1:26" ht="16" x14ac:dyDescent="0.2">
      <c r="A48" s="10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</row>
    <row r="49" spans="1:26" ht="16" x14ac:dyDescent="0.2">
      <c r="A49" s="10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</row>
    <row r="50" spans="1:26" ht="16" x14ac:dyDescent="0.2">
      <c r="A50" s="10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</row>
    <row r="51" spans="1:26" ht="16" x14ac:dyDescent="0.2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</row>
    <row r="52" spans="1:26" ht="16" x14ac:dyDescent="0.2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</row>
    <row r="53" spans="1:26" ht="16" x14ac:dyDescent="0.2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</row>
    <row r="54" spans="1:26" ht="16" x14ac:dyDescent="0.2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</row>
    <row r="55" spans="1:26" ht="16" x14ac:dyDescent="0.2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</row>
    <row r="56" spans="1:26" ht="16" x14ac:dyDescent="0.2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</row>
    <row r="57" spans="1:26" ht="16" x14ac:dyDescent="0.2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</row>
    <row r="58" spans="1:26" ht="16" x14ac:dyDescent="0.2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</row>
    <row r="59" spans="1:26" ht="16" x14ac:dyDescent="0.2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</row>
    <row r="60" spans="1:26" ht="16" x14ac:dyDescent="0.2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</row>
    <row r="61" spans="1:26" ht="16" x14ac:dyDescent="0.2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</row>
    <row r="62" spans="1:26" ht="16" x14ac:dyDescent="0.2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</row>
    <row r="63" spans="1:26" ht="16" x14ac:dyDescent="0.2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</row>
    <row r="64" spans="1:26" ht="16" x14ac:dyDescent="0.2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</row>
    <row r="65" spans="1:26" ht="16" x14ac:dyDescent="0.2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</row>
    <row r="66" spans="1:26" ht="16" x14ac:dyDescent="0.2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</row>
    <row r="67" spans="1:26" ht="16" x14ac:dyDescent="0.2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</row>
    <row r="68" spans="1:26" ht="16" x14ac:dyDescent="0.2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</row>
    <row r="69" spans="1:26" ht="16" x14ac:dyDescent="0.2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</row>
    <row r="70" spans="1:26" ht="16" x14ac:dyDescent="0.2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</row>
    <row r="71" spans="1:26" ht="16" x14ac:dyDescent="0.2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</row>
    <row r="72" spans="1:26" ht="16" x14ac:dyDescent="0.2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</row>
    <row r="73" spans="1:26" ht="16" x14ac:dyDescent="0.2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</row>
    <row r="74" spans="1:26" ht="16" x14ac:dyDescent="0.2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</row>
    <row r="75" spans="1:26" ht="16" x14ac:dyDescent="0.2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</row>
    <row r="76" spans="1:26" ht="16" x14ac:dyDescent="0.2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</row>
    <row r="77" spans="1:26" ht="16" x14ac:dyDescent="0.2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</row>
    <row r="78" spans="1:26" ht="16" x14ac:dyDescent="0.2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</row>
    <row r="79" spans="1:26" ht="16" x14ac:dyDescent="0.2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</row>
    <row r="80" spans="1:26" ht="16" x14ac:dyDescent="0.2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</row>
    <row r="81" spans="1:26" ht="16" x14ac:dyDescent="0.2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</row>
    <row r="82" spans="1:26" ht="16" x14ac:dyDescent="0.2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</row>
    <row r="83" spans="1:26" ht="16" x14ac:dyDescent="0.2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</row>
    <row r="84" spans="1:26" ht="16" x14ac:dyDescent="0.2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</row>
    <row r="85" spans="1:26" ht="16" x14ac:dyDescent="0.2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</row>
    <row r="86" spans="1:26" ht="16" x14ac:dyDescent="0.2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</row>
    <row r="87" spans="1:26" ht="16" x14ac:dyDescent="0.2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</row>
    <row r="88" spans="1:26" ht="16" x14ac:dyDescent="0.2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</row>
    <row r="89" spans="1:26" ht="16" x14ac:dyDescent="0.2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</row>
    <row r="90" spans="1:26" ht="16" x14ac:dyDescent="0.2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</row>
    <row r="91" spans="1:26" ht="16" x14ac:dyDescent="0.2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</row>
    <row r="92" spans="1:26" ht="16" x14ac:dyDescent="0.2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</row>
    <row r="93" spans="1:26" ht="16" x14ac:dyDescent="0.2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</row>
    <row r="94" spans="1:26" ht="16" x14ac:dyDescent="0.2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</row>
    <row r="95" spans="1:26" ht="16" x14ac:dyDescent="0.2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</row>
    <row r="96" spans="1:26" ht="16" x14ac:dyDescent="0.2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</row>
    <row r="97" spans="1:26" ht="16" x14ac:dyDescent="0.2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</row>
    <row r="98" spans="1:26" ht="16" x14ac:dyDescent="0.2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</row>
    <row r="99" spans="1:26" ht="16" x14ac:dyDescent="0.2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</row>
    <row r="100" spans="1:26" ht="16" x14ac:dyDescent="0.2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</row>
    <row r="101" spans="1:26" ht="16" x14ac:dyDescent="0.2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</row>
    <row r="102" spans="1:26" ht="16" x14ac:dyDescent="0.2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</row>
    <row r="103" spans="1:26" ht="16" x14ac:dyDescent="0.2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</row>
    <row r="104" spans="1:26" ht="16" x14ac:dyDescent="0.2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</row>
    <row r="105" spans="1:26" ht="16" x14ac:dyDescent="0.2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</row>
    <row r="106" spans="1:26" ht="16" x14ac:dyDescent="0.2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</row>
    <row r="107" spans="1:26" ht="16" x14ac:dyDescent="0.2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</row>
    <row r="108" spans="1:26" ht="16" x14ac:dyDescent="0.2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</row>
    <row r="109" spans="1:26" ht="16" x14ac:dyDescent="0.2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</row>
    <row r="110" spans="1:26" ht="16" x14ac:dyDescent="0.2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</row>
    <row r="111" spans="1:26" ht="16" x14ac:dyDescent="0.2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</row>
    <row r="112" spans="1:26" ht="16" x14ac:dyDescent="0.2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</row>
    <row r="113" spans="1:26" ht="16" x14ac:dyDescent="0.2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</row>
    <row r="114" spans="1:26" ht="16" x14ac:dyDescent="0.2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</row>
    <row r="115" spans="1:26" ht="16" x14ac:dyDescent="0.2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</row>
    <row r="116" spans="1:26" ht="16" x14ac:dyDescent="0.2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</row>
    <row r="117" spans="1:26" ht="16" x14ac:dyDescent="0.2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</row>
    <row r="118" spans="1:26" ht="16" x14ac:dyDescent="0.2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</row>
    <row r="119" spans="1:26" ht="16" x14ac:dyDescent="0.2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</row>
    <row r="120" spans="1:26" ht="16" x14ac:dyDescent="0.2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</row>
    <row r="121" spans="1:26" ht="16" x14ac:dyDescent="0.2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</row>
    <row r="122" spans="1:26" ht="16" x14ac:dyDescent="0.2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</row>
    <row r="123" spans="1:26" ht="16" x14ac:dyDescent="0.2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</row>
    <row r="124" spans="1:26" ht="16" x14ac:dyDescent="0.2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</row>
    <row r="125" spans="1:26" ht="16" x14ac:dyDescent="0.2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</row>
    <row r="126" spans="1:26" ht="16" x14ac:dyDescent="0.2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</row>
    <row r="127" spans="1:26" ht="16" x14ac:dyDescent="0.2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</row>
    <row r="128" spans="1:26" ht="16" x14ac:dyDescent="0.2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</row>
    <row r="129" spans="1:26" ht="16" x14ac:dyDescent="0.2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</row>
    <row r="130" spans="1:26" ht="16" x14ac:dyDescent="0.2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</row>
    <row r="131" spans="1:26" ht="16" x14ac:dyDescent="0.2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</row>
    <row r="132" spans="1:26" ht="16" x14ac:dyDescent="0.2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</row>
    <row r="133" spans="1:26" ht="16" x14ac:dyDescent="0.2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</row>
    <row r="134" spans="1:26" ht="16" x14ac:dyDescent="0.2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</row>
    <row r="135" spans="1:26" ht="16" x14ac:dyDescent="0.2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</row>
    <row r="136" spans="1:26" ht="16" x14ac:dyDescent="0.2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</row>
    <row r="137" spans="1:26" ht="16" x14ac:dyDescent="0.2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</row>
    <row r="138" spans="1:26" ht="16" x14ac:dyDescent="0.2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</row>
    <row r="139" spans="1:26" ht="16" x14ac:dyDescent="0.2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</row>
    <row r="140" spans="1:26" ht="16" x14ac:dyDescent="0.2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</row>
    <row r="141" spans="1:26" ht="16" x14ac:dyDescent="0.2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</row>
    <row r="142" spans="1:26" ht="16" x14ac:dyDescent="0.2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</row>
    <row r="143" spans="1:26" ht="16" x14ac:dyDescent="0.2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</row>
    <row r="144" spans="1:26" ht="16" x14ac:dyDescent="0.2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</row>
    <row r="145" spans="1:26" ht="16" x14ac:dyDescent="0.2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</row>
    <row r="146" spans="1:26" ht="16" x14ac:dyDescent="0.2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</row>
    <row r="147" spans="1:26" ht="16" x14ac:dyDescent="0.2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</row>
    <row r="148" spans="1:26" ht="16" x14ac:dyDescent="0.2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</row>
    <row r="149" spans="1:26" ht="16" x14ac:dyDescent="0.2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</row>
    <row r="150" spans="1:26" ht="16" x14ac:dyDescent="0.2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</row>
    <row r="151" spans="1:26" ht="16" x14ac:dyDescent="0.2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</row>
    <row r="152" spans="1:26" ht="16" x14ac:dyDescent="0.2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</row>
    <row r="153" spans="1:26" ht="16" x14ac:dyDescent="0.2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</row>
    <row r="154" spans="1:26" ht="16" x14ac:dyDescent="0.2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</row>
    <row r="155" spans="1:26" ht="16" x14ac:dyDescent="0.2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</row>
    <row r="156" spans="1:26" ht="16" x14ac:dyDescent="0.2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</row>
    <row r="157" spans="1:26" ht="16" x14ac:dyDescent="0.2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</row>
    <row r="158" spans="1:26" ht="16" x14ac:dyDescent="0.2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</row>
    <row r="159" spans="1:26" ht="16" x14ac:dyDescent="0.2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</row>
    <row r="160" spans="1:26" ht="16" x14ac:dyDescent="0.2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</row>
    <row r="161" spans="1:26" ht="16" x14ac:dyDescent="0.2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</row>
    <row r="162" spans="1:26" ht="16" x14ac:dyDescent="0.2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</row>
    <row r="163" spans="1:26" ht="16" x14ac:dyDescent="0.2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</row>
    <row r="164" spans="1:26" ht="16" x14ac:dyDescent="0.2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</row>
    <row r="165" spans="1:26" ht="16" x14ac:dyDescent="0.2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</row>
    <row r="166" spans="1:26" ht="16" x14ac:dyDescent="0.2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</row>
    <row r="167" spans="1:26" ht="16" x14ac:dyDescent="0.2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</row>
    <row r="168" spans="1:26" ht="16" x14ac:dyDescent="0.2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</row>
    <row r="169" spans="1:26" ht="16" x14ac:dyDescent="0.2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</row>
    <row r="170" spans="1:26" ht="16" x14ac:dyDescent="0.2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</row>
    <row r="171" spans="1:26" ht="16" x14ac:dyDescent="0.2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</row>
    <row r="172" spans="1:26" ht="16" x14ac:dyDescent="0.2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</row>
    <row r="173" spans="1:26" ht="16" x14ac:dyDescent="0.2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</row>
    <row r="174" spans="1:26" ht="16" x14ac:dyDescent="0.2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</row>
    <row r="175" spans="1:26" ht="16" x14ac:dyDescent="0.2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</row>
    <row r="176" spans="1:26" ht="16" x14ac:dyDescent="0.2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</row>
    <row r="177" spans="1:26" ht="16" x14ac:dyDescent="0.2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</row>
    <row r="178" spans="1:26" ht="16" x14ac:dyDescent="0.2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</row>
    <row r="179" spans="1:26" ht="16" x14ac:dyDescent="0.2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</row>
    <row r="180" spans="1:26" ht="16" x14ac:dyDescent="0.2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</row>
    <row r="181" spans="1:26" ht="16" x14ac:dyDescent="0.2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</row>
    <row r="182" spans="1:26" ht="16" x14ac:dyDescent="0.2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</row>
    <row r="183" spans="1:26" ht="16" x14ac:dyDescent="0.2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</row>
    <row r="184" spans="1:26" ht="16" x14ac:dyDescent="0.2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</row>
    <row r="185" spans="1:26" ht="16" x14ac:dyDescent="0.2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</row>
    <row r="186" spans="1:26" ht="16" x14ac:dyDescent="0.2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</row>
    <row r="187" spans="1:26" ht="16" x14ac:dyDescent="0.2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</row>
    <row r="188" spans="1:26" ht="16" x14ac:dyDescent="0.2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</row>
    <row r="189" spans="1:26" ht="16" x14ac:dyDescent="0.2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</row>
    <row r="190" spans="1:26" ht="16" x14ac:dyDescent="0.2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</row>
    <row r="191" spans="1:26" ht="16" x14ac:dyDescent="0.2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</row>
    <row r="192" spans="1:26" ht="16" x14ac:dyDescent="0.2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</row>
    <row r="193" spans="1:26" ht="16" x14ac:dyDescent="0.2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</row>
    <row r="194" spans="1:26" ht="16" x14ac:dyDescent="0.2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</row>
    <row r="195" spans="1:26" ht="16" x14ac:dyDescent="0.2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</row>
    <row r="196" spans="1:26" ht="16" x14ac:dyDescent="0.2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</row>
    <row r="197" spans="1:26" ht="16" x14ac:dyDescent="0.2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</row>
    <row r="198" spans="1:26" ht="16" x14ac:dyDescent="0.2">
      <c r="A198" s="10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</row>
    <row r="199" spans="1:26" ht="16" x14ac:dyDescent="0.2">
      <c r="A199" s="10"/>
      <c r="B199" s="10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</row>
    <row r="200" spans="1:26" ht="16" x14ac:dyDescent="0.2">
      <c r="A200" s="10"/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</row>
    <row r="201" spans="1:26" ht="16" x14ac:dyDescent="0.2">
      <c r="A201" s="10"/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</row>
    <row r="202" spans="1:26" ht="16" x14ac:dyDescent="0.2">
      <c r="A202" s="10"/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</row>
    <row r="203" spans="1:26" ht="16" x14ac:dyDescent="0.2">
      <c r="A203" s="10"/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</row>
    <row r="204" spans="1:26" ht="16" x14ac:dyDescent="0.2">
      <c r="A204" s="10"/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</row>
    <row r="205" spans="1:26" ht="16" x14ac:dyDescent="0.2">
      <c r="A205" s="10"/>
      <c r="B205" s="10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</row>
    <row r="206" spans="1:26" ht="16" x14ac:dyDescent="0.2">
      <c r="A206" s="10"/>
      <c r="B206" s="10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</row>
    <row r="207" spans="1:26" ht="16" x14ac:dyDescent="0.2">
      <c r="A207" s="10"/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</row>
    <row r="208" spans="1:26" ht="16" x14ac:dyDescent="0.2">
      <c r="A208" s="10"/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</row>
    <row r="209" spans="1:26" ht="16" x14ac:dyDescent="0.2">
      <c r="A209" s="10"/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</row>
    <row r="210" spans="1:26" ht="16" x14ac:dyDescent="0.2">
      <c r="A210" s="10"/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</row>
    <row r="211" spans="1:26" ht="16" x14ac:dyDescent="0.2">
      <c r="A211" s="10"/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</row>
    <row r="212" spans="1:26" ht="16" x14ac:dyDescent="0.2">
      <c r="A212" s="10"/>
      <c r="B212" s="10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</row>
    <row r="213" spans="1:26" ht="16" x14ac:dyDescent="0.2">
      <c r="A213" s="10"/>
      <c r="B213" s="10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</row>
    <row r="214" spans="1:26" ht="16" x14ac:dyDescent="0.2">
      <c r="A214" s="10"/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</row>
    <row r="215" spans="1:26" ht="16" x14ac:dyDescent="0.2">
      <c r="A215" s="10"/>
      <c r="B215" s="10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</row>
    <row r="216" spans="1:26" ht="16" x14ac:dyDescent="0.2">
      <c r="A216" s="10"/>
      <c r="B216" s="10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</row>
    <row r="217" spans="1:26" ht="16" x14ac:dyDescent="0.2">
      <c r="A217" s="10"/>
      <c r="B217" s="10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</row>
    <row r="218" spans="1:26" ht="16" x14ac:dyDescent="0.2">
      <c r="A218" s="10"/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</row>
    <row r="219" spans="1:26" ht="16" x14ac:dyDescent="0.2">
      <c r="A219" s="10"/>
      <c r="B219" s="10"/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</row>
    <row r="220" spans="1:26" ht="16" x14ac:dyDescent="0.2">
      <c r="A220" s="10"/>
      <c r="B220" s="10"/>
      <c r="C220" s="10"/>
      <c r="D220" s="10"/>
      <c r="E220" s="10"/>
      <c r="F220" s="10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</row>
    <row r="221" spans="1:26" ht="16" x14ac:dyDescent="0.2">
      <c r="A221" s="10"/>
      <c r="B221" s="10"/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</row>
    <row r="222" spans="1:26" ht="16" x14ac:dyDescent="0.2">
      <c r="A222" s="10"/>
      <c r="B222" s="10"/>
      <c r="C222" s="10"/>
      <c r="D222" s="10"/>
      <c r="E222" s="10"/>
      <c r="F222" s="10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</row>
    <row r="223" spans="1:26" ht="16" x14ac:dyDescent="0.2">
      <c r="A223" s="10"/>
      <c r="B223" s="10"/>
      <c r="C223" s="10"/>
      <c r="D223" s="10"/>
      <c r="E223" s="10"/>
      <c r="F223" s="10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</row>
    <row r="224" spans="1:26" ht="16" x14ac:dyDescent="0.2">
      <c r="A224" s="10"/>
      <c r="B224" s="10"/>
      <c r="C224" s="10"/>
      <c r="D224" s="10"/>
      <c r="E224" s="10"/>
      <c r="F224" s="10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</row>
    <row r="225" spans="1:26" ht="16" x14ac:dyDescent="0.2">
      <c r="A225" s="10"/>
      <c r="B225" s="10"/>
      <c r="C225" s="10"/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</row>
    <row r="226" spans="1:26" ht="16" x14ac:dyDescent="0.2">
      <c r="A226" s="10"/>
      <c r="B226" s="10"/>
      <c r="C226" s="10"/>
      <c r="D226" s="10"/>
      <c r="E226" s="10"/>
      <c r="F226" s="10"/>
      <c r="G226" s="10"/>
      <c r="H226" s="10"/>
      <c r="I226" s="10"/>
      <c r="J226" s="10"/>
      <c r="K226" s="10"/>
      <c r="L226" s="10"/>
      <c r="M226" s="10"/>
      <c r="N226" s="10"/>
      <c r="O226" s="10"/>
      <c r="P226" s="10"/>
      <c r="Q226" s="10"/>
      <c r="R226" s="10"/>
      <c r="S226" s="10"/>
      <c r="T226" s="10"/>
      <c r="U226" s="10"/>
      <c r="V226" s="10"/>
      <c r="W226" s="10"/>
      <c r="X226" s="10"/>
      <c r="Y226" s="10"/>
      <c r="Z226" s="10"/>
    </row>
    <row r="227" spans="1:26" ht="16" x14ac:dyDescent="0.2">
      <c r="A227" s="10"/>
      <c r="B227" s="10"/>
      <c r="C227" s="10"/>
      <c r="D227" s="10"/>
      <c r="E227" s="10"/>
      <c r="F227" s="10"/>
      <c r="G227" s="10"/>
      <c r="H227" s="10"/>
      <c r="I227" s="10"/>
      <c r="J227" s="10"/>
      <c r="K227" s="10"/>
      <c r="L227" s="10"/>
      <c r="M227" s="10"/>
      <c r="N227" s="10"/>
      <c r="O227" s="10"/>
      <c r="P227" s="10"/>
      <c r="Q227" s="10"/>
      <c r="R227" s="10"/>
      <c r="S227" s="10"/>
      <c r="T227" s="10"/>
      <c r="U227" s="10"/>
      <c r="V227" s="10"/>
      <c r="W227" s="10"/>
      <c r="X227" s="10"/>
      <c r="Y227" s="10"/>
      <c r="Z227" s="10"/>
    </row>
    <row r="228" spans="1:26" ht="16" x14ac:dyDescent="0.2">
      <c r="A228" s="10"/>
      <c r="B228" s="10"/>
      <c r="C228" s="10"/>
      <c r="D228" s="10"/>
      <c r="E228" s="10"/>
      <c r="F228" s="10"/>
      <c r="G228" s="10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</row>
    <row r="229" spans="1:26" ht="16" x14ac:dyDescent="0.2">
      <c r="A229" s="10"/>
      <c r="B229" s="10"/>
      <c r="C229" s="10"/>
      <c r="D229" s="10"/>
      <c r="E229" s="10"/>
      <c r="F229" s="10"/>
      <c r="G229" s="10"/>
      <c r="H229" s="10"/>
      <c r="I229" s="10"/>
      <c r="J229" s="10"/>
      <c r="K229" s="10"/>
      <c r="L229" s="10"/>
      <c r="M229" s="10"/>
      <c r="N229" s="10"/>
      <c r="O229" s="10"/>
      <c r="P229" s="10"/>
      <c r="Q229" s="10"/>
      <c r="R229" s="10"/>
      <c r="S229" s="10"/>
      <c r="T229" s="10"/>
      <c r="U229" s="10"/>
      <c r="V229" s="10"/>
      <c r="W229" s="10"/>
      <c r="X229" s="10"/>
      <c r="Y229" s="10"/>
      <c r="Z229" s="10"/>
    </row>
    <row r="230" spans="1:26" ht="16" x14ac:dyDescent="0.2">
      <c r="A230" s="10"/>
      <c r="B230" s="10"/>
      <c r="C230" s="10"/>
      <c r="D230" s="10"/>
      <c r="E230" s="10"/>
      <c r="F230" s="10"/>
      <c r="G230" s="10"/>
      <c r="H230" s="10"/>
      <c r="I230" s="10"/>
      <c r="J230" s="10"/>
      <c r="K230" s="10"/>
      <c r="L230" s="10"/>
      <c r="M230" s="10"/>
      <c r="N230" s="10"/>
      <c r="O230" s="10"/>
      <c r="P230" s="10"/>
      <c r="Q230" s="10"/>
      <c r="R230" s="10"/>
      <c r="S230" s="10"/>
      <c r="T230" s="10"/>
      <c r="U230" s="10"/>
      <c r="V230" s="10"/>
      <c r="W230" s="10"/>
      <c r="X230" s="10"/>
      <c r="Y230" s="10"/>
      <c r="Z230" s="10"/>
    </row>
    <row r="231" spans="1:26" ht="16" x14ac:dyDescent="0.2">
      <c r="A231" s="10"/>
      <c r="B231" s="10"/>
      <c r="C231" s="10"/>
      <c r="D231" s="10"/>
      <c r="E231" s="10"/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</row>
    <row r="232" spans="1:26" ht="16" x14ac:dyDescent="0.2">
      <c r="A232" s="10"/>
      <c r="B232" s="10"/>
      <c r="C232" s="10"/>
      <c r="D232" s="10"/>
      <c r="E232" s="10"/>
      <c r="F232" s="10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</row>
    <row r="233" spans="1:26" ht="16" x14ac:dyDescent="0.2">
      <c r="A233" s="10"/>
      <c r="B233" s="10"/>
      <c r="C233" s="10"/>
      <c r="D233" s="10"/>
      <c r="E233" s="10"/>
      <c r="F233" s="10"/>
      <c r="G233" s="10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</row>
    <row r="234" spans="1:26" ht="16" x14ac:dyDescent="0.2">
      <c r="A234" s="10"/>
      <c r="B234" s="10"/>
      <c r="C234" s="10"/>
      <c r="D234" s="10"/>
      <c r="E234" s="10"/>
      <c r="F234" s="10"/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</row>
    <row r="235" spans="1:26" ht="16" x14ac:dyDescent="0.2">
      <c r="A235" s="10"/>
      <c r="B235" s="10"/>
      <c r="C235" s="10"/>
      <c r="D235" s="10"/>
      <c r="E235" s="10"/>
      <c r="F235" s="10"/>
      <c r="G235" s="10"/>
      <c r="H235" s="10"/>
      <c r="I235" s="10"/>
      <c r="J235" s="10"/>
      <c r="K235" s="10"/>
      <c r="L235" s="10"/>
      <c r="M235" s="10"/>
      <c r="N235" s="10"/>
      <c r="O235" s="10"/>
      <c r="P235" s="10"/>
      <c r="Q235" s="10"/>
      <c r="R235" s="10"/>
      <c r="S235" s="10"/>
      <c r="T235" s="10"/>
      <c r="U235" s="10"/>
      <c r="V235" s="10"/>
      <c r="W235" s="10"/>
      <c r="X235" s="10"/>
      <c r="Y235" s="10"/>
      <c r="Z235" s="10"/>
    </row>
    <row r="236" spans="1:26" ht="16" x14ac:dyDescent="0.2">
      <c r="A236" s="10"/>
      <c r="B236" s="10"/>
      <c r="C236" s="10"/>
      <c r="D236" s="10"/>
      <c r="E236" s="10"/>
      <c r="F236" s="10"/>
      <c r="G236" s="10"/>
      <c r="H236" s="10"/>
      <c r="I236" s="10"/>
      <c r="J236" s="10"/>
      <c r="K236" s="10"/>
      <c r="L236" s="10"/>
      <c r="M236" s="10"/>
      <c r="N236" s="10"/>
      <c r="O236" s="10"/>
      <c r="P236" s="10"/>
      <c r="Q236" s="10"/>
      <c r="R236" s="10"/>
      <c r="S236" s="10"/>
      <c r="T236" s="10"/>
      <c r="U236" s="10"/>
      <c r="V236" s="10"/>
      <c r="W236" s="10"/>
      <c r="X236" s="10"/>
      <c r="Y236" s="10"/>
      <c r="Z236" s="10"/>
    </row>
    <row r="237" spans="1:26" ht="16" x14ac:dyDescent="0.2">
      <c r="A237" s="10"/>
      <c r="B237" s="10"/>
      <c r="C237" s="10"/>
      <c r="D237" s="10"/>
      <c r="E237" s="10"/>
      <c r="F237" s="10"/>
      <c r="G237" s="10"/>
      <c r="H237" s="10"/>
      <c r="I237" s="10"/>
      <c r="J237" s="10"/>
      <c r="K237" s="10"/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</row>
    <row r="238" spans="1:26" ht="16" x14ac:dyDescent="0.2">
      <c r="A238" s="10"/>
      <c r="B238" s="10"/>
      <c r="C238" s="10"/>
      <c r="D238" s="10"/>
      <c r="E238" s="10"/>
      <c r="F238" s="10"/>
      <c r="G238" s="10"/>
      <c r="H238" s="10"/>
      <c r="I238" s="10"/>
      <c r="J238" s="10"/>
      <c r="K238" s="10"/>
      <c r="L238" s="10"/>
      <c r="M238" s="10"/>
      <c r="N238" s="10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0"/>
    </row>
    <row r="239" spans="1:26" ht="16" x14ac:dyDescent="0.2">
      <c r="A239" s="10"/>
      <c r="B239" s="10"/>
      <c r="C239" s="10"/>
      <c r="D239" s="10"/>
      <c r="E239" s="10"/>
      <c r="F239" s="10"/>
      <c r="G239" s="10"/>
      <c r="H239" s="10"/>
      <c r="I239" s="10"/>
      <c r="J239" s="10"/>
      <c r="K239" s="10"/>
      <c r="L239" s="10"/>
      <c r="M239" s="10"/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0"/>
    </row>
    <row r="240" spans="1:26" ht="16" x14ac:dyDescent="0.2">
      <c r="A240" s="10"/>
      <c r="B240" s="10"/>
      <c r="C240" s="10"/>
      <c r="D240" s="10"/>
      <c r="E240" s="10"/>
      <c r="F240" s="10"/>
      <c r="G240" s="10"/>
      <c r="H240" s="10"/>
      <c r="I240" s="10"/>
      <c r="J240" s="10"/>
      <c r="K240" s="10"/>
      <c r="L240" s="10"/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0"/>
    </row>
    <row r="241" spans="1:26" ht="16" x14ac:dyDescent="0.2">
      <c r="A241" s="10"/>
      <c r="B241" s="10"/>
      <c r="C241" s="10"/>
      <c r="D241" s="10"/>
      <c r="E241" s="10"/>
      <c r="F241" s="10"/>
      <c r="G241" s="10"/>
      <c r="H241" s="10"/>
      <c r="I241" s="10"/>
      <c r="J241" s="10"/>
      <c r="K241" s="10"/>
      <c r="L241" s="10"/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0"/>
    </row>
    <row r="242" spans="1:26" ht="16" x14ac:dyDescent="0.2">
      <c r="A242" s="10"/>
      <c r="B242" s="10"/>
      <c r="C242" s="10"/>
      <c r="D242" s="10"/>
      <c r="E242" s="10"/>
      <c r="F242" s="10"/>
      <c r="G242" s="10"/>
      <c r="H242" s="10"/>
      <c r="I242" s="10"/>
      <c r="J242" s="10"/>
      <c r="K242" s="10"/>
      <c r="L242" s="10"/>
      <c r="M242" s="10"/>
      <c r="N242" s="10"/>
      <c r="O242" s="10"/>
      <c r="P242" s="10"/>
      <c r="Q242" s="10"/>
      <c r="R242" s="10"/>
      <c r="S242" s="10"/>
      <c r="T242" s="10"/>
      <c r="U242" s="10"/>
      <c r="V242" s="10"/>
      <c r="W242" s="10"/>
      <c r="X242" s="10"/>
      <c r="Y242" s="10"/>
      <c r="Z242" s="10"/>
    </row>
    <row r="243" spans="1:26" ht="16" x14ac:dyDescent="0.2">
      <c r="A243" s="10"/>
      <c r="B243" s="10"/>
      <c r="C243" s="10"/>
      <c r="D243" s="10"/>
      <c r="E243" s="10"/>
      <c r="F243" s="10"/>
      <c r="G243" s="10"/>
      <c r="H243" s="10"/>
      <c r="I243" s="10"/>
      <c r="J243" s="10"/>
      <c r="K243" s="10"/>
      <c r="L243" s="10"/>
      <c r="M243" s="10"/>
      <c r="N243" s="10"/>
      <c r="O243" s="10"/>
      <c r="P243" s="10"/>
      <c r="Q243" s="10"/>
      <c r="R243" s="10"/>
      <c r="S243" s="10"/>
      <c r="T243" s="10"/>
      <c r="U243" s="10"/>
      <c r="V243" s="10"/>
      <c r="W243" s="10"/>
      <c r="X243" s="10"/>
      <c r="Y243" s="10"/>
      <c r="Z243" s="10"/>
    </row>
    <row r="244" spans="1:26" ht="16" x14ac:dyDescent="0.2">
      <c r="A244" s="10"/>
      <c r="B244" s="10"/>
      <c r="C244" s="10"/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0"/>
    </row>
    <row r="245" spans="1:26" ht="16" x14ac:dyDescent="0.2">
      <c r="A245" s="10"/>
      <c r="B245" s="10"/>
      <c r="C245" s="10"/>
      <c r="D245" s="10"/>
      <c r="E245" s="10"/>
      <c r="F245" s="10"/>
      <c r="G245" s="10"/>
      <c r="H245" s="10"/>
      <c r="I245" s="10"/>
      <c r="J245" s="10"/>
      <c r="K245" s="10"/>
      <c r="L245" s="10"/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0"/>
    </row>
    <row r="246" spans="1:26" ht="16" x14ac:dyDescent="0.2">
      <c r="A246" s="10"/>
      <c r="B246" s="10"/>
      <c r="C246" s="10"/>
      <c r="D246" s="10"/>
      <c r="E246" s="10"/>
      <c r="F246" s="10"/>
      <c r="G246" s="10"/>
      <c r="H246" s="10"/>
      <c r="I246" s="10"/>
      <c r="J246" s="10"/>
      <c r="K246" s="10"/>
      <c r="L246" s="10"/>
      <c r="M246" s="10"/>
      <c r="N246" s="10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0"/>
    </row>
    <row r="247" spans="1:26" ht="16" x14ac:dyDescent="0.2">
      <c r="A247" s="10"/>
      <c r="B247" s="10"/>
      <c r="C247" s="10"/>
      <c r="D247" s="10"/>
      <c r="E247" s="10"/>
      <c r="F247" s="10"/>
      <c r="G247" s="10"/>
      <c r="H247" s="10"/>
      <c r="I247" s="10"/>
      <c r="J247" s="10"/>
      <c r="K247" s="10"/>
      <c r="L247" s="10"/>
      <c r="M247" s="10"/>
      <c r="N247" s="10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0"/>
    </row>
    <row r="248" spans="1:26" ht="16" x14ac:dyDescent="0.2">
      <c r="A248" s="10"/>
      <c r="B248" s="10"/>
      <c r="C248" s="10"/>
      <c r="D248" s="10"/>
      <c r="E248" s="10"/>
      <c r="F248" s="10"/>
      <c r="G248" s="10"/>
      <c r="H248" s="10"/>
      <c r="I248" s="10"/>
      <c r="J248" s="10"/>
      <c r="K248" s="10"/>
      <c r="L248" s="10"/>
      <c r="M248" s="10"/>
      <c r="N248" s="10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0"/>
    </row>
    <row r="249" spans="1:26" ht="16" x14ac:dyDescent="0.2">
      <c r="A249" s="10"/>
      <c r="B249" s="10"/>
      <c r="C249" s="10"/>
      <c r="D249" s="10"/>
      <c r="E249" s="10"/>
      <c r="F249" s="10"/>
      <c r="G249" s="10"/>
      <c r="H249" s="10"/>
      <c r="I249" s="10"/>
      <c r="J249" s="10"/>
      <c r="K249" s="10"/>
      <c r="L249" s="10"/>
      <c r="M249" s="10"/>
      <c r="N249" s="10"/>
      <c r="O249" s="10"/>
      <c r="P249" s="10"/>
      <c r="Q249" s="10"/>
      <c r="R249" s="10"/>
      <c r="S249" s="10"/>
      <c r="T249" s="10"/>
      <c r="U249" s="10"/>
      <c r="V249" s="10"/>
      <c r="W249" s="10"/>
      <c r="X249" s="10"/>
      <c r="Y249" s="10"/>
      <c r="Z249" s="10"/>
    </row>
    <row r="250" spans="1:26" ht="16" x14ac:dyDescent="0.2">
      <c r="A250" s="10"/>
      <c r="B250" s="10"/>
      <c r="C250" s="10"/>
      <c r="D250" s="10"/>
      <c r="E250" s="10"/>
      <c r="F250" s="10"/>
      <c r="G250" s="10"/>
      <c r="H250" s="10"/>
      <c r="I250" s="10"/>
      <c r="J250" s="10"/>
      <c r="K250" s="10"/>
      <c r="L250" s="10"/>
      <c r="M250" s="10"/>
      <c r="N250" s="10"/>
      <c r="O250" s="10"/>
      <c r="P250" s="10"/>
      <c r="Q250" s="10"/>
      <c r="R250" s="10"/>
      <c r="S250" s="10"/>
      <c r="T250" s="10"/>
      <c r="U250" s="10"/>
      <c r="V250" s="10"/>
      <c r="W250" s="10"/>
      <c r="X250" s="10"/>
      <c r="Y250" s="10"/>
      <c r="Z250" s="10"/>
    </row>
    <row r="251" spans="1:26" ht="16" x14ac:dyDescent="0.2">
      <c r="A251" s="10"/>
      <c r="B251" s="10"/>
      <c r="C251" s="10"/>
      <c r="D251" s="10"/>
      <c r="E251" s="10"/>
      <c r="F251" s="10"/>
      <c r="G251" s="10"/>
      <c r="H251" s="10"/>
      <c r="I251" s="10"/>
      <c r="J251" s="10"/>
      <c r="K251" s="10"/>
      <c r="L251" s="10"/>
      <c r="M251" s="10"/>
      <c r="N251" s="10"/>
      <c r="O251" s="10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0"/>
    </row>
    <row r="252" spans="1:26" ht="16" x14ac:dyDescent="0.2">
      <c r="A252" s="10"/>
      <c r="B252" s="10"/>
      <c r="C252" s="10"/>
      <c r="D252" s="10"/>
      <c r="E252" s="10"/>
      <c r="F252" s="10"/>
      <c r="G252" s="10"/>
      <c r="H252" s="10"/>
      <c r="I252" s="10"/>
      <c r="J252" s="10"/>
      <c r="K252" s="10"/>
      <c r="L252" s="10"/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0"/>
    </row>
    <row r="253" spans="1:26" ht="16" x14ac:dyDescent="0.2">
      <c r="A253" s="10"/>
      <c r="B253" s="10"/>
      <c r="C253" s="10"/>
      <c r="D253" s="10"/>
      <c r="E253" s="10"/>
      <c r="F253" s="10"/>
      <c r="G253" s="10"/>
      <c r="H253" s="10"/>
      <c r="I253" s="10"/>
      <c r="J253" s="10"/>
      <c r="K253" s="10"/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0"/>
    </row>
    <row r="254" spans="1:26" ht="16" x14ac:dyDescent="0.2">
      <c r="A254" s="10"/>
      <c r="B254" s="10"/>
      <c r="C254" s="10"/>
      <c r="D254" s="10"/>
      <c r="E254" s="10"/>
      <c r="F254" s="10"/>
      <c r="G254" s="10"/>
      <c r="H254" s="10"/>
      <c r="I254" s="10"/>
      <c r="J254" s="10"/>
      <c r="K254" s="10"/>
      <c r="L254" s="10"/>
      <c r="M254" s="10"/>
      <c r="N254" s="10"/>
      <c r="O254" s="10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0"/>
    </row>
    <row r="255" spans="1:26" ht="16" x14ac:dyDescent="0.2">
      <c r="A255" s="10"/>
      <c r="B255" s="10"/>
      <c r="C255" s="10"/>
      <c r="D255" s="10"/>
      <c r="E255" s="10"/>
      <c r="F255" s="10"/>
      <c r="G255" s="10"/>
      <c r="H255" s="10"/>
      <c r="I255" s="10"/>
      <c r="J255" s="10"/>
      <c r="K255" s="10"/>
      <c r="L255" s="10"/>
      <c r="M255" s="10"/>
      <c r="N255" s="10"/>
      <c r="O255" s="10"/>
      <c r="P255" s="10"/>
      <c r="Q255" s="10"/>
      <c r="R255" s="10"/>
      <c r="S255" s="10"/>
      <c r="T255" s="10"/>
      <c r="U255" s="10"/>
      <c r="V255" s="10"/>
      <c r="W255" s="10"/>
      <c r="X255" s="10"/>
      <c r="Y255" s="10"/>
      <c r="Z255" s="10"/>
    </row>
    <row r="256" spans="1:26" ht="16" x14ac:dyDescent="0.2">
      <c r="A256" s="10"/>
      <c r="B256" s="10"/>
      <c r="C256" s="10"/>
      <c r="D256" s="10"/>
      <c r="E256" s="10"/>
      <c r="F256" s="10"/>
      <c r="G256" s="10"/>
      <c r="H256" s="10"/>
      <c r="I256" s="10"/>
      <c r="J256" s="10"/>
      <c r="K256" s="10"/>
      <c r="L256" s="10"/>
      <c r="M256" s="10"/>
      <c r="N256" s="10"/>
      <c r="O256" s="10"/>
      <c r="P256" s="10"/>
      <c r="Q256" s="10"/>
      <c r="R256" s="10"/>
      <c r="S256" s="10"/>
      <c r="T256" s="10"/>
      <c r="U256" s="10"/>
      <c r="V256" s="10"/>
      <c r="W256" s="10"/>
      <c r="X256" s="10"/>
      <c r="Y256" s="10"/>
      <c r="Z256" s="10"/>
    </row>
    <row r="257" spans="1:26" ht="16" x14ac:dyDescent="0.2">
      <c r="A257" s="10"/>
      <c r="B257" s="10"/>
      <c r="C257" s="10"/>
      <c r="D257" s="10"/>
      <c r="E257" s="10"/>
      <c r="F257" s="10"/>
      <c r="G257" s="10"/>
      <c r="H257" s="10"/>
      <c r="I257" s="10"/>
      <c r="J257" s="10"/>
      <c r="K257" s="10"/>
      <c r="L257" s="10"/>
      <c r="M257" s="10"/>
      <c r="N257" s="10"/>
      <c r="O257" s="10"/>
      <c r="P257" s="10"/>
      <c r="Q257" s="10"/>
      <c r="R257" s="10"/>
      <c r="S257" s="10"/>
      <c r="T257" s="10"/>
      <c r="U257" s="10"/>
      <c r="V257" s="10"/>
      <c r="W257" s="10"/>
      <c r="X257" s="10"/>
      <c r="Y257" s="10"/>
      <c r="Z257" s="10"/>
    </row>
    <row r="258" spans="1:26" ht="16" x14ac:dyDescent="0.2">
      <c r="A258" s="10"/>
      <c r="B258" s="10"/>
      <c r="C258" s="10"/>
      <c r="D258" s="10"/>
      <c r="E258" s="10"/>
      <c r="F258" s="10"/>
      <c r="G258" s="10"/>
      <c r="H258" s="10"/>
      <c r="I258" s="10"/>
      <c r="J258" s="10"/>
      <c r="K258" s="10"/>
      <c r="L258" s="10"/>
      <c r="M258" s="10"/>
      <c r="N258" s="10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0"/>
    </row>
    <row r="259" spans="1:26" ht="16" x14ac:dyDescent="0.2">
      <c r="A259" s="10"/>
      <c r="B259" s="10"/>
      <c r="C259" s="10"/>
      <c r="D259" s="10"/>
      <c r="E259" s="10"/>
      <c r="F259" s="10"/>
      <c r="G259" s="10"/>
      <c r="H259" s="10"/>
      <c r="I259" s="10"/>
      <c r="J259" s="10"/>
      <c r="K259" s="10"/>
      <c r="L259" s="10"/>
      <c r="M259" s="10"/>
      <c r="N259" s="10"/>
      <c r="O259" s="10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0"/>
    </row>
    <row r="260" spans="1:26" ht="16" x14ac:dyDescent="0.2">
      <c r="A260" s="10"/>
      <c r="B260" s="10"/>
      <c r="C260" s="10"/>
      <c r="D260" s="10"/>
      <c r="E260" s="10"/>
      <c r="F260" s="10"/>
      <c r="G260" s="10"/>
      <c r="H260" s="10"/>
      <c r="I260" s="10"/>
      <c r="J260" s="10"/>
      <c r="K260" s="10"/>
      <c r="L260" s="10"/>
      <c r="M260" s="10"/>
      <c r="N260" s="10"/>
      <c r="O260" s="10"/>
      <c r="P260" s="10"/>
      <c r="Q260" s="10"/>
      <c r="R260" s="10"/>
      <c r="S260" s="10"/>
      <c r="T260" s="10"/>
      <c r="U260" s="10"/>
      <c r="V260" s="10"/>
      <c r="W260" s="10"/>
      <c r="X260" s="10"/>
      <c r="Y260" s="10"/>
      <c r="Z260" s="10"/>
    </row>
    <row r="261" spans="1:26" ht="16" x14ac:dyDescent="0.2">
      <c r="A261" s="10"/>
      <c r="B261" s="10"/>
      <c r="C261" s="10"/>
      <c r="D261" s="10"/>
      <c r="E261" s="10"/>
      <c r="F261" s="10"/>
      <c r="G261" s="10"/>
      <c r="H261" s="10"/>
      <c r="I261" s="10"/>
      <c r="J261" s="10"/>
      <c r="K261" s="10"/>
      <c r="L261" s="10"/>
      <c r="M261" s="10"/>
      <c r="N261" s="10"/>
      <c r="O261" s="10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0"/>
    </row>
    <row r="262" spans="1:26" ht="16" x14ac:dyDescent="0.2">
      <c r="A262" s="10"/>
      <c r="B262" s="10"/>
      <c r="C262" s="10"/>
      <c r="D262" s="10"/>
      <c r="E262" s="10"/>
      <c r="F262" s="10"/>
      <c r="G262" s="10"/>
      <c r="H262" s="10"/>
      <c r="I262" s="10"/>
      <c r="J262" s="10"/>
      <c r="K262" s="10"/>
      <c r="L262" s="10"/>
      <c r="M262" s="10"/>
      <c r="N262" s="10"/>
      <c r="O262" s="10"/>
      <c r="P262" s="10"/>
      <c r="Q262" s="10"/>
      <c r="R262" s="10"/>
      <c r="S262" s="10"/>
      <c r="T262" s="10"/>
      <c r="U262" s="10"/>
      <c r="V262" s="10"/>
      <c r="W262" s="10"/>
      <c r="X262" s="10"/>
      <c r="Y262" s="10"/>
      <c r="Z262" s="10"/>
    </row>
    <row r="263" spans="1:26" ht="16" x14ac:dyDescent="0.2">
      <c r="A263" s="10"/>
      <c r="B263" s="10"/>
      <c r="C263" s="10"/>
      <c r="D263" s="10"/>
      <c r="E263" s="10"/>
      <c r="F263" s="10"/>
      <c r="G263" s="10"/>
      <c r="H263" s="10"/>
      <c r="I263" s="10"/>
      <c r="J263" s="10"/>
      <c r="K263" s="10"/>
      <c r="L263" s="10"/>
      <c r="M263" s="10"/>
      <c r="N263" s="10"/>
      <c r="O263" s="10"/>
      <c r="P263" s="10"/>
      <c r="Q263" s="10"/>
      <c r="R263" s="10"/>
      <c r="S263" s="10"/>
      <c r="T263" s="10"/>
      <c r="U263" s="10"/>
      <c r="V263" s="10"/>
      <c r="W263" s="10"/>
      <c r="X263" s="10"/>
      <c r="Y263" s="10"/>
      <c r="Z263" s="10"/>
    </row>
    <row r="264" spans="1:26" ht="16" x14ac:dyDescent="0.2">
      <c r="A264" s="10"/>
      <c r="B264" s="10"/>
      <c r="C264" s="10"/>
      <c r="D264" s="10"/>
      <c r="E264" s="10"/>
      <c r="F264" s="10"/>
      <c r="G264" s="10"/>
      <c r="H264" s="10"/>
      <c r="I264" s="10"/>
      <c r="J264" s="10"/>
      <c r="K264" s="10"/>
      <c r="L264" s="10"/>
      <c r="M264" s="10"/>
      <c r="N264" s="10"/>
      <c r="O264" s="10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0"/>
    </row>
    <row r="265" spans="1:26" ht="16" x14ac:dyDescent="0.2">
      <c r="A265" s="10"/>
      <c r="B265" s="10"/>
      <c r="C265" s="10"/>
      <c r="D265" s="10"/>
      <c r="E265" s="10"/>
      <c r="F265" s="10"/>
      <c r="G265" s="10"/>
      <c r="H265" s="10"/>
      <c r="I265" s="10"/>
      <c r="J265" s="10"/>
      <c r="K265" s="10"/>
      <c r="L265" s="10"/>
      <c r="M265" s="10"/>
      <c r="N265" s="10"/>
      <c r="O265" s="10"/>
      <c r="P265" s="10"/>
      <c r="Q265" s="10"/>
      <c r="R265" s="10"/>
      <c r="S265" s="10"/>
      <c r="T265" s="10"/>
      <c r="U265" s="10"/>
      <c r="V265" s="10"/>
      <c r="W265" s="10"/>
      <c r="X265" s="10"/>
      <c r="Y265" s="10"/>
      <c r="Z265" s="10"/>
    </row>
    <row r="266" spans="1:26" ht="16" x14ac:dyDescent="0.2">
      <c r="A266" s="10"/>
      <c r="B266" s="10"/>
      <c r="C266" s="10"/>
      <c r="D266" s="10"/>
      <c r="E266" s="10"/>
      <c r="F266" s="10"/>
      <c r="G266" s="10"/>
      <c r="H266" s="10"/>
      <c r="I266" s="10"/>
      <c r="J266" s="10"/>
      <c r="K266" s="10"/>
      <c r="L266" s="10"/>
      <c r="M266" s="10"/>
      <c r="N266" s="10"/>
      <c r="O266" s="10"/>
      <c r="P266" s="10"/>
      <c r="Q266" s="10"/>
      <c r="R266" s="10"/>
      <c r="S266" s="10"/>
      <c r="T266" s="10"/>
      <c r="U266" s="10"/>
      <c r="V266" s="10"/>
      <c r="W266" s="10"/>
      <c r="X266" s="10"/>
      <c r="Y266" s="10"/>
      <c r="Z266" s="10"/>
    </row>
    <row r="267" spans="1:26" ht="16" x14ac:dyDescent="0.2">
      <c r="A267" s="10"/>
      <c r="B267" s="10"/>
      <c r="C267" s="10"/>
      <c r="D267" s="10"/>
      <c r="E267" s="10"/>
      <c r="F267" s="10"/>
      <c r="G267" s="10"/>
      <c r="H267" s="10"/>
      <c r="I267" s="10"/>
      <c r="J267" s="10"/>
      <c r="K267" s="10"/>
      <c r="L267" s="10"/>
      <c r="M267" s="10"/>
      <c r="N267" s="10"/>
      <c r="O267" s="10"/>
      <c r="P267" s="10"/>
      <c r="Q267" s="10"/>
      <c r="R267" s="10"/>
      <c r="S267" s="10"/>
      <c r="T267" s="10"/>
      <c r="U267" s="10"/>
      <c r="V267" s="10"/>
      <c r="W267" s="10"/>
      <c r="X267" s="10"/>
      <c r="Y267" s="10"/>
      <c r="Z267" s="10"/>
    </row>
    <row r="268" spans="1:26" ht="16" x14ac:dyDescent="0.2">
      <c r="A268" s="10"/>
      <c r="B268" s="10"/>
      <c r="C268" s="10"/>
      <c r="D268" s="10"/>
      <c r="E268" s="10"/>
      <c r="F268" s="10"/>
      <c r="G268" s="10"/>
      <c r="H268" s="10"/>
      <c r="I268" s="10"/>
      <c r="J268" s="10"/>
      <c r="K268" s="10"/>
      <c r="L268" s="10"/>
      <c r="M268" s="10"/>
      <c r="N268" s="10"/>
      <c r="O268" s="10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0"/>
    </row>
    <row r="269" spans="1:26" ht="16" x14ac:dyDescent="0.2">
      <c r="A269" s="10"/>
      <c r="B269" s="10"/>
      <c r="C269" s="10"/>
      <c r="D269" s="10"/>
      <c r="E269" s="10"/>
      <c r="F269" s="10"/>
      <c r="G269" s="10"/>
      <c r="H269" s="10"/>
      <c r="I269" s="10"/>
      <c r="J269" s="10"/>
      <c r="K269" s="10"/>
      <c r="L269" s="10"/>
      <c r="M269" s="10"/>
      <c r="N269" s="10"/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0"/>
    </row>
    <row r="270" spans="1:26" ht="16" x14ac:dyDescent="0.2">
      <c r="A270" s="10"/>
      <c r="B270" s="10"/>
      <c r="C270" s="10"/>
      <c r="D270" s="10"/>
      <c r="E270" s="10"/>
      <c r="F270" s="10"/>
      <c r="G270" s="10"/>
      <c r="H270" s="10"/>
      <c r="I270" s="10"/>
      <c r="J270" s="10"/>
      <c r="K270" s="10"/>
      <c r="L270" s="10"/>
      <c r="M270" s="10"/>
      <c r="N270" s="10"/>
      <c r="O270" s="10"/>
      <c r="P270" s="10"/>
      <c r="Q270" s="10"/>
      <c r="R270" s="10"/>
      <c r="S270" s="10"/>
      <c r="T270" s="10"/>
      <c r="U270" s="10"/>
      <c r="V270" s="10"/>
      <c r="W270" s="10"/>
      <c r="X270" s="10"/>
      <c r="Y270" s="10"/>
      <c r="Z270" s="10"/>
    </row>
    <row r="271" spans="1:26" ht="16" x14ac:dyDescent="0.2">
      <c r="A271" s="10"/>
      <c r="B271" s="10"/>
      <c r="C271" s="10"/>
      <c r="D271" s="10"/>
      <c r="E271" s="10"/>
      <c r="F271" s="10"/>
      <c r="G271" s="10"/>
      <c r="H271" s="10"/>
      <c r="I271" s="10"/>
      <c r="J271" s="10"/>
      <c r="K271" s="10"/>
      <c r="L271" s="10"/>
      <c r="M271" s="10"/>
      <c r="N271" s="10"/>
      <c r="O271" s="10"/>
      <c r="P271" s="10"/>
      <c r="Q271" s="10"/>
      <c r="R271" s="10"/>
      <c r="S271" s="10"/>
      <c r="T271" s="10"/>
      <c r="U271" s="10"/>
      <c r="V271" s="10"/>
      <c r="W271" s="10"/>
      <c r="X271" s="10"/>
      <c r="Y271" s="10"/>
      <c r="Z271" s="10"/>
    </row>
    <row r="272" spans="1:26" ht="16" x14ac:dyDescent="0.2">
      <c r="A272" s="10"/>
      <c r="B272" s="10"/>
      <c r="C272" s="10"/>
      <c r="D272" s="10"/>
      <c r="E272" s="10"/>
      <c r="F272" s="10"/>
      <c r="G272" s="10"/>
      <c r="H272" s="10"/>
      <c r="I272" s="10"/>
      <c r="J272" s="10"/>
      <c r="K272" s="10"/>
      <c r="L272" s="10"/>
      <c r="M272" s="10"/>
      <c r="N272" s="10"/>
      <c r="O272" s="10"/>
      <c r="P272" s="10"/>
      <c r="Q272" s="10"/>
      <c r="R272" s="10"/>
      <c r="S272" s="10"/>
      <c r="T272" s="10"/>
      <c r="U272" s="10"/>
      <c r="V272" s="10"/>
      <c r="W272" s="10"/>
      <c r="X272" s="10"/>
      <c r="Y272" s="10"/>
      <c r="Z272" s="10"/>
    </row>
    <row r="273" spans="1:26" ht="16" x14ac:dyDescent="0.2">
      <c r="A273" s="10"/>
      <c r="B273" s="10"/>
      <c r="C273" s="10"/>
      <c r="D273" s="10"/>
      <c r="E273" s="10"/>
      <c r="F273" s="10"/>
      <c r="G273" s="10"/>
      <c r="H273" s="10"/>
      <c r="I273" s="10"/>
      <c r="J273" s="10"/>
      <c r="K273" s="10"/>
      <c r="L273" s="10"/>
      <c r="M273" s="10"/>
      <c r="N273" s="10"/>
      <c r="O273" s="10"/>
      <c r="P273" s="10"/>
      <c r="Q273" s="10"/>
      <c r="R273" s="10"/>
      <c r="S273" s="10"/>
      <c r="T273" s="10"/>
      <c r="U273" s="10"/>
      <c r="V273" s="10"/>
      <c r="W273" s="10"/>
      <c r="X273" s="10"/>
      <c r="Y273" s="10"/>
      <c r="Z273" s="10"/>
    </row>
    <row r="274" spans="1:26" ht="16" x14ac:dyDescent="0.2">
      <c r="A274" s="10"/>
      <c r="B274" s="10"/>
      <c r="C274" s="10"/>
      <c r="D274" s="10"/>
      <c r="E274" s="10"/>
      <c r="F274" s="10"/>
      <c r="G274" s="10"/>
      <c r="H274" s="10"/>
      <c r="I274" s="10"/>
      <c r="J274" s="10"/>
      <c r="K274" s="10"/>
      <c r="L274" s="10"/>
      <c r="M274" s="10"/>
      <c r="N274" s="10"/>
      <c r="O274" s="10"/>
      <c r="P274" s="10"/>
      <c r="Q274" s="10"/>
      <c r="R274" s="10"/>
      <c r="S274" s="10"/>
      <c r="T274" s="10"/>
      <c r="U274" s="10"/>
      <c r="V274" s="10"/>
      <c r="W274" s="10"/>
      <c r="X274" s="10"/>
      <c r="Y274" s="10"/>
      <c r="Z274" s="10"/>
    </row>
    <row r="275" spans="1:26" ht="16" x14ac:dyDescent="0.2">
      <c r="A275" s="10"/>
      <c r="B275" s="10"/>
      <c r="C275" s="10"/>
      <c r="D275" s="10"/>
      <c r="E275" s="10"/>
      <c r="F275" s="10"/>
      <c r="G275" s="10"/>
      <c r="H275" s="10"/>
      <c r="I275" s="10"/>
      <c r="J275" s="10"/>
      <c r="K275" s="10"/>
      <c r="L275" s="10"/>
      <c r="M275" s="10"/>
      <c r="N275" s="10"/>
      <c r="O275" s="10"/>
      <c r="P275" s="10"/>
      <c r="Q275" s="10"/>
      <c r="R275" s="10"/>
      <c r="S275" s="10"/>
      <c r="T275" s="10"/>
      <c r="U275" s="10"/>
      <c r="V275" s="10"/>
      <c r="W275" s="10"/>
      <c r="X275" s="10"/>
      <c r="Y275" s="10"/>
      <c r="Z275" s="10"/>
    </row>
    <row r="276" spans="1:26" ht="16" x14ac:dyDescent="0.2">
      <c r="A276" s="10"/>
      <c r="B276" s="10"/>
      <c r="C276" s="10"/>
      <c r="D276" s="10"/>
      <c r="E276" s="10"/>
      <c r="F276" s="10"/>
      <c r="G276" s="10"/>
      <c r="H276" s="10"/>
      <c r="I276" s="10"/>
      <c r="J276" s="10"/>
      <c r="K276" s="10"/>
      <c r="L276" s="10"/>
      <c r="M276" s="10"/>
      <c r="N276" s="10"/>
      <c r="O276" s="10"/>
      <c r="P276" s="10"/>
      <c r="Q276" s="10"/>
      <c r="R276" s="10"/>
      <c r="S276" s="10"/>
      <c r="T276" s="10"/>
      <c r="U276" s="10"/>
      <c r="V276" s="10"/>
      <c r="W276" s="10"/>
      <c r="X276" s="10"/>
      <c r="Y276" s="10"/>
      <c r="Z276" s="10"/>
    </row>
    <row r="277" spans="1:26" ht="16" x14ac:dyDescent="0.2">
      <c r="A277" s="10"/>
      <c r="B277" s="10"/>
      <c r="C277" s="10"/>
      <c r="D277" s="10"/>
      <c r="E277" s="10"/>
      <c r="F277" s="10"/>
      <c r="G277" s="10"/>
      <c r="H277" s="10"/>
      <c r="I277" s="10"/>
      <c r="J277" s="10"/>
      <c r="K277" s="10"/>
      <c r="L277" s="10"/>
      <c r="M277" s="10"/>
      <c r="N277" s="10"/>
      <c r="O277" s="10"/>
      <c r="P277" s="10"/>
      <c r="Q277" s="10"/>
      <c r="R277" s="10"/>
      <c r="S277" s="10"/>
      <c r="T277" s="10"/>
      <c r="U277" s="10"/>
      <c r="V277" s="10"/>
      <c r="W277" s="10"/>
      <c r="X277" s="10"/>
      <c r="Y277" s="10"/>
      <c r="Z277" s="10"/>
    </row>
    <row r="278" spans="1:26" ht="16" x14ac:dyDescent="0.2">
      <c r="A278" s="10"/>
      <c r="B278" s="10"/>
      <c r="C278" s="10"/>
      <c r="D278" s="10"/>
      <c r="E278" s="10"/>
      <c r="F278" s="10"/>
      <c r="G278" s="10"/>
      <c r="H278" s="10"/>
      <c r="I278" s="10"/>
      <c r="J278" s="10"/>
      <c r="K278" s="10"/>
      <c r="L278" s="10"/>
      <c r="M278" s="10"/>
      <c r="N278" s="10"/>
      <c r="O278" s="10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0"/>
    </row>
    <row r="279" spans="1:26" ht="16" x14ac:dyDescent="0.2">
      <c r="A279" s="10"/>
      <c r="B279" s="10"/>
      <c r="C279" s="10"/>
      <c r="D279" s="10"/>
      <c r="E279" s="10"/>
      <c r="F279" s="10"/>
      <c r="G279" s="10"/>
      <c r="H279" s="10"/>
      <c r="I279" s="10"/>
      <c r="J279" s="10"/>
      <c r="K279" s="10"/>
      <c r="L279" s="10"/>
      <c r="M279" s="10"/>
      <c r="N279" s="10"/>
      <c r="O279" s="10"/>
      <c r="P279" s="10"/>
      <c r="Q279" s="10"/>
      <c r="R279" s="10"/>
      <c r="S279" s="10"/>
      <c r="T279" s="10"/>
      <c r="U279" s="10"/>
      <c r="V279" s="10"/>
      <c r="W279" s="10"/>
      <c r="X279" s="10"/>
      <c r="Y279" s="10"/>
      <c r="Z279" s="10"/>
    </row>
    <row r="280" spans="1:26" ht="16" x14ac:dyDescent="0.2">
      <c r="A280" s="10"/>
      <c r="B280" s="10"/>
      <c r="C280" s="10"/>
      <c r="D280" s="10"/>
      <c r="E280" s="10"/>
      <c r="F280" s="10"/>
      <c r="G280" s="10"/>
      <c r="H280" s="10"/>
      <c r="I280" s="10"/>
      <c r="J280" s="10"/>
      <c r="K280" s="10"/>
      <c r="L280" s="10"/>
      <c r="M280" s="10"/>
      <c r="N280" s="10"/>
      <c r="O280" s="10"/>
      <c r="P280" s="10"/>
      <c r="Q280" s="10"/>
      <c r="R280" s="10"/>
      <c r="S280" s="10"/>
      <c r="T280" s="10"/>
      <c r="U280" s="10"/>
      <c r="V280" s="10"/>
      <c r="W280" s="10"/>
      <c r="X280" s="10"/>
      <c r="Y280" s="10"/>
      <c r="Z280" s="10"/>
    </row>
    <row r="281" spans="1:26" ht="16" x14ac:dyDescent="0.2">
      <c r="A281" s="10"/>
      <c r="B281" s="10"/>
      <c r="C281" s="10"/>
      <c r="D281" s="10"/>
      <c r="E281" s="10"/>
      <c r="F281" s="10"/>
      <c r="G281" s="10"/>
      <c r="H281" s="10"/>
      <c r="I281" s="10"/>
      <c r="J281" s="10"/>
      <c r="K281" s="10"/>
      <c r="L281" s="10"/>
      <c r="M281" s="10"/>
      <c r="N281" s="10"/>
      <c r="O281" s="10"/>
      <c r="P281" s="10"/>
      <c r="Q281" s="10"/>
      <c r="R281" s="10"/>
      <c r="S281" s="10"/>
      <c r="T281" s="10"/>
      <c r="U281" s="10"/>
      <c r="V281" s="10"/>
      <c r="W281" s="10"/>
      <c r="X281" s="10"/>
      <c r="Y281" s="10"/>
      <c r="Z281" s="10"/>
    </row>
    <row r="282" spans="1:26" ht="16" x14ac:dyDescent="0.2">
      <c r="A282" s="10"/>
      <c r="B282" s="10"/>
      <c r="C282" s="10"/>
      <c r="D282" s="10"/>
      <c r="E282" s="10"/>
      <c r="F282" s="10"/>
      <c r="G282" s="10"/>
      <c r="H282" s="10"/>
      <c r="I282" s="10"/>
      <c r="J282" s="10"/>
      <c r="K282" s="10"/>
      <c r="L282" s="10"/>
      <c r="M282" s="10"/>
      <c r="N282" s="10"/>
      <c r="O282" s="10"/>
      <c r="P282" s="10"/>
      <c r="Q282" s="10"/>
      <c r="R282" s="10"/>
      <c r="S282" s="10"/>
      <c r="T282" s="10"/>
      <c r="U282" s="10"/>
      <c r="V282" s="10"/>
      <c r="W282" s="10"/>
      <c r="X282" s="10"/>
      <c r="Y282" s="10"/>
      <c r="Z282" s="10"/>
    </row>
    <row r="283" spans="1:26" ht="16" x14ac:dyDescent="0.2">
      <c r="A283" s="10"/>
      <c r="B283" s="10"/>
      <c r="C283" s="10"/>
      <c r="D283" s="10"/>
      <c r="E283" s="10"/>
      <c r="F283" s="10"/>
      <c r="G283" s="10"/>
      <c r="H283" s="10"/>
      <c r="I283" s="10"/>
      <c r="J283" s="10"/>
      <c r="K283" s="10"/>
      <c r="L283" s="10"/>
      <c r="M283" s="10"/>
      <c r="N283" s="10"/>
      <c r="O283" s="10"/>
      <c r="P283" s="10"/>
      <c r="Q283" s="10"/>
      <c r="R283" s="10"/>
      <c r="S283" s="10"/>
      <c r="T283" s="10"/>
      <c r="U283" s="10"/>
      <c r="V283" s="10"/>
      <c r="W283" s="10"/>
      <c r="X283" s="10"/>
      <c r="Y283" s="10"/>
      <c r="Z283" s="10"/>
    </row>
    <row r="284" spans="1:26" ht="16" x14ac:dyDescent="0.2">
      <c r="A284" s="10"/>
      <c r="B284" s="10"/>
      <c r="C284" s="10"/>
      <c r="D284" s="10"/>
      <c r="E284" s="10"/>
      <c r="F284" s="10"/>
      <c r="G284" s="10"/>
      <c r="H284" s="10"/>
      <c r="I284" s="10"/>
      <c r="J284" s="10"/>
      <c r="K284" s="10"/>
      <c r="L284" s="10"/>
      <c r="M284" s="10"/>
      <c r="N284" s="10"/>
      <c r="O284" s="10"/>
      <c r="P284" s="10"/>
      <c r="Q284" s="10"/>
      <c r="R284" s="10"/>
      <c r="S284" s="10"/>
      <c r="T284" s="10"/>
      <c r="U284" s="10"/>
      <c r="V284" s="10"/>
      <c r="W284" s="10"/>
      <c r="X284" s="10"/>
      <c r="Y284" s="10"/>
      <c r="Z284" s="10"/>
    </row>
    <row r="285" spans="1:26" ht="16" x14ac:dyDescent="0.2">
      <c r="A285" s="10"/>
      <c r="B285" s="10"/>
      <c r="C285" s="10"/>
      <c r="D285" s="10"/>
      <c r="E285" s="10"/>
      <c r="F285" s="10"/>
      <c r="G285" s="10"/>
      <c r="H285" s="10"/>
      <c r="I285" s="10"/>
      <c r="J285" s="10"/>
      <c r="K285" s="10"/>
      <c r="L285" s="10"/>
      <c r="M285" s="10"/>
      <c r="N285" s="10"/>
      <c r="O285" s="10"/>
      <c r="P285" s="10"/>
      <c r="Q285" s="10"/>
      <c r="R285" s="10"/>
      <c r="S285" s="10"/>
      <c r="T285" s="10"/>
      <c r="U285" s="10"/>
      <c r="V285" s="10"/>
      <c r="W285" s="10"/>
      <c r="X285" s="10"/>
      <c r="Y285" s="10"/>
      <c r="Z285" s="10"/>
    </row>
    <row r="286" spans="1:26" ht="16" x14ac:dyDescent="0.2">
      <c r="A286" s="10"/>
      <c r="B286" s="10"/>
      <c r="C286" s="10"/>
      <c r="D286" s="10"/>
      <c r="E286" s="10"/>
      <c r="F286" s="10"/>
      <c r="G286" s="10"/>
      <c r="H286" s="10"/>
      <c r="I286" s="10"/>
      <c r="J286" s="10"/>
      <c r="K286" s="10"/>
      <c r="L286" s="10"/>
      <c r="M286" s="10"/>
      <c r="N286" s="10"/>
      <c r="O286" s="10"/>
      <c r="P286" s="10"/>
      <c r="Q286" s="10"/>
      <c r="R286" s="10"/>
      <c r="S286" s="10"/>
      <c r="T286" s="10"/>
      <c r="U286" s="10"/>
      <c r="V286" s="10"/>
      <c r="W286" s="10"/>
      <c r="X286" s="10"/>
      <c r="Y286" s="10"/>
      <c r="Z286" s="10"/>
    </row>
    <row r="287" spans="1:26" ht="16" x14ac:dyDescent="0.2">
      <c r="A287" s="10"/>
      <c r="B287" s="10"/>
      <c r="C287" s="10"/>
      <c r="D287" s="10"/>
      <c r="E287" s="10"/>
      <c r="F287" s="10"/>
      <c r="G287" s="10"/>
      <c r="H287" s="10"/>
      <c r="I287" s="10"/>
      <c r="J287" s="10"/>
      <c r="K287" s="10"/>
      <c r="L287" s="10"/>
      <c r="M287" s="10"/>
      <c r="N287" s="10"/>
      <c r="O287" s="10"/>
      <c r="P287" s="10"/>
      <c r="Q287" s="10"/>
      <c r="R287" s="10"/>
      <c r="S287" s="10"/>
      <c r="T287" s="10"/>
      <c r="U287" s="10"/>
      <c r="V287" s="10"/>
      <c r="W287" s="10"/>
      <c r="X287" s="10"/>
      <c r="Y287" s="10"/>
      <c r="Z287" s="10"/>
    </row>
    <row r="288" spans="1:26" ht="16" x14ac:dyDescent="0.2">
      <c r="A288" s="10"/>
      <c r="B288" s="10"/>
      <c r="C288" s="10"/>
      <c r="D288" s="10"/>
      <c r="E288" s="10"/>
      <c r="F288" s="10"/>
      <c r="G288" s="10"/>
      <c r="H288" s="10"/>
      <c r="I288" s="10"/>
      <c r="J288" s="10"/>
      <c r="K288" s="10"/>
      <c r="L288" s="10"/>
      <c r="M288" s="10"/>
      <c r="N288" s="10"/>
      <c r="O288" s="10"/>
      <c r="P288" s="10"/>
      <c r="Q288" s="10"/>
      <c r="R288" s="10"/>
      <c r="S288" s="10"/>
      <c r="T288" s="10"/>
      <c r="U288" s="10"/>
      <c r="V288" s="10"/>
      <c r="W288" s="10"/>
      <c r="X288" s="10"/>
      <c r="Y288" s="10"/>
      <c r="Z288" s="10"/>
    </row>
    <row r="289" spans="1:26" ht="16" x14ac:dyDescent="0.2">
      <c r="A289" s="10"/>
      <c r="B289" s="10"/>
      <c r="C289" s="10"/>
      <c r="D289" s="10"/>
      <c r="E289" s="10"/>
      <c r="F289" s="10"/>
      <c r="G289" s="10"/>
      <c r="H289" s="10"/>
      <c r="I289" s="10"/>
      <c r="J289" s="10"/>
      <c r="K289" s="10"/>
      <c r="L289" s="10"/>
      <c r="M289" s="10"/>
      <c r="N289" s="10"/>
      <c r="O289" s="10"/>
      <c r="P289" s="10"/>
      <c r="Q289" s="10"/>
      <c r="R289" s="10"/>
      <c r="S289" s="10"/>
      <c r="T289" s="10"/>
      <c r="U289" s="10"/>
      <c r="V289" s="10"/>
      <c r="W289" s="10"/>
      <c r="X289" s="10"/>
      <c r="Y289" s="10"/>
      <c r="Z289" s="10"/>
    </row>
    <row r="290" spans="1:26" ht="16" x14ac:dyDescent="0.2">
      <c r="A290" s="10"/>
      <c r="B290" s="10"/>
      <c r="C290" s="10"/>
      <c r="D290" s="10"/>
      <c r="E290" s="10"/>
      <c r="F290" s="10"/>
      <c r="G290" s="10"/>
      <c r="H290" s="10"/>
      <c r="I290" s="10"/>
      <c r="J290" s="10"/>
      <c r="K290" s="10"/>
      <c r="L290" s="10"/>
      <c r="M290" s="10"/>
      <c r="N290" s="10"/>
      <c r="O290" s="10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0"/>
    </row>
    <row r="291" spans="1:26" ht="16" x14ac:dyDescent="0.2">
      <c r="A291" s="10"/>
      <c r="B291" s="10"/>
      <c r="C291" s="10"/>
      <c r="D291" s="10"/>
      <c r="E291" s="10"/>
      <c r="F291" s="10"/>
      <c r="G291" s="10"/>
      <c r="H291" s="10"/>
      <c r="I291" s="10"/>
      <c r="J291" s="10"/>
      <c r="K291" s="10"/>
      <c r="L291" s="10"/>
      <c r="M291" s="10"/>
      <c r="N291" s="10"/>
      <c r="O291" s="10"/>
      <c r="P291" s="10"/>
      <c r="Q291" s="10"/>
      <c r="R291" s="10"/>
      <c r="S291" s="10"/>
      <c r="T291" s="10"/>
      <c r="U291" s="10"/>
      <c r="V291" s="10"/>
      <c r="W291" s="10"/>
      <c r="X291" s="10"/>
      <c r="Y291" s="10"/>
      <c r="Z291" s="10"/>
    </row>
    <row r="292" spans="1:26" ht="16" x14ac:dyDescent="0.2">
      <c r="A292" s="10"/>
      <c r="B292" s="10"/>
      <c r="C292" s="10"/>
      <c r="D292" s="10"/>
      <c r="E292" s="10"/>
      <c r="F292" s="10"/>
      <c r="G292" s="10"/>
      <c r="H292" s="10"/>
      <c r="I292" s="10"/>
      <c r="J292" s="10"/>
      <c r="K292" s="10"/>
      <c r="L292" s="10"/>
      <c r="M292" s="10"/>
      <c r="N292" s="10"/>
      <c r="O292" s="10"/>
      <c r="P292" s="10"/>
      <c r="Q292" s="10"/>
      <c r="R292" s="10"/>
      <c r="S292" s="10"/>
      <c r="T292" s="10"/>
      <c r="U292" s="10"/>
      <c r="V292" s="10"/>
      <c r="W292" s="10"/>
      <c r="X292" s="10"/>
      <c r="Y292" s="10"/>
      <c r="Z292" s="10"/>
    </row>
    <row r="293" spans="1:26" ht="16" x14ac:dyDescent="0.2">
      <c r="A293" s="10"/>
      <c r="B293" s="10"/>
      <c r="C293" s="10"/>
      <c r="D293" s="10"/>
      <c r="E293" s="10"/>
      <c r="F293" s="10"/>
      <c r="G293" s="10"/>
      <c r="H293" s="10"/>
      <c r="I293" s="10"/>
      <c r="J293" s="10"/>
      <c r="K293" s="10"/>
      <c r="L293" s="10"/>
      <c r="M293" s="10"/>
      <c r="N293" s="10"/>
      <c r="O293" s="10"/>
      <c r="P293" s="10"/>
      <c r="Q293" s="10"/>
      <c r="R293" s="10"/>
      <c r="S293" s="10"/>
      <c r="T293" s="10"/>
      <c r="U293" s="10"/>
      <c r="V293" s="10"/>
      <c r="W293" s="10"/>
      <c r="X293" s="10"/>
      <c r="Y293" s="10"/>
      <c r="Z293" s="10"/>
    </row>
    <row r="294" spans="1:26" ht="16" x14ac:dyDescent="0.2">
      <c r="A294" s="10"/>
      <c r="B294" s="10"/>
      <c r="C294" s="10"/>
      <c r="D294" s="10"/>
      <c r="E294" s="10"/>
      <c r="F294" s="10"/>
      <c r="G294" s="10"/>
      <c r="H294" s="10"/>
      <c r="I294" s="10"/>
      <c r="J294" s="10"/>
      <c r="K294" s="10"/>
      <c r="L294" s="10"/>
      <c r="M294" s="10"/>
      <c r="N294" s="10"/>
      <c r="O294" s="10"/>
      <c r="P294" s="10"/>
      <c r="Q294" s="10"/>
      <c r="R294" s="10"/>
      <c r="S294" s="10"/>
      <c r="T294" s="10"/>
      <c r="U294" s="10"/>
      <c r="V294" s="10"/>
      <c r="W294" s="10"/>
      <c r="X294" s="10"/>
      <c r="Y294" s="10"/>
      <c r="Z294" s="10"/>
    </row>
    <row r="295" spans="1:26" ht="16" x14ac:dyDescent="0.2">
      <c r="A295" s="10"/>
      <c r="B295" s="10"/>
      <c r="C295" s="10"/>
      <c r="D295" s="10"/>
      <c r="E295" s="10"/>
      <c r="F295" s="10"/>
      <c r="G295" s="10"/>
      <c r="H295" s="10"/>
      <c r="I295" s="10"/>
      <c r="J295" s="10"/>
      <c r="K295" s="10"/>
      <c r="L295" s="10"/>
      <c r="M295" s="10"/>
      <c r="N295" s="10"/>
      <c r="O295" s="10"/>
      <c r="P295" s="10"/>
      <c r="Q295" s="10"/>
      <c r="R295" s="10"/>
      <c r="S295" s="10"/>
      <c r="T295" s="10"/>
      <c r="U295" s="10"/>
      <c r="V295" s="10"/>
      <c r="W295" s="10"/>
      <c r="X295" s="10"/>
      <c r="Y295" s="10"/>
      <c r="Z295" s="10"/>
    </row>
    <row r="296" spans="1:26" ht="16" x14ac:dyDescent="0.2">
      <c r="A296" s="10"/>
      <c r="B296" s="10"/>
      <c r="C296" s="10"/>
      <c r="D296" s="10"/>
      <c r="E296" s="10"/>
      <c r="F296" s="10"/>
      <c r="G296" s="10"/>
      <c r="H296" s="10"/>
      <c r="I296" s="10"/>
      <c r="J296" s="10"/>
      <c r="K296" s="10"/>
      <c r="L296" s="10"/>
      <c r="M296" s="10"/>
      <c r="N296" s="10"/>
      <c r="O296" s="10"/>
      <c r="P296" s="10"/>
      <c r="Q296" s="10"/>
      <c r="R296" s="10"/>
      <c r="S296" s="10"/>
      <c r="T296" s="10"/>
      <c r="U296" s="10"/>
      <c r="V296" s="10"/>
      <c r="W296" s="10"/>
      <c r="X296" s="10"/>
      <c r="Y296" s="10"/>
      <c r="Z296" s="10"/>
    </row>
    <row r="297" spans="1:26" ht="16" x14ac:dyDescent="0.2">
      <c r="A297" s="10"/>
      <c r="B297" s="10"/>
      <c r="C297" s="10"/>
      <c r="D297" s="10"/>
      <c r="E297" s="10"/>
      <c r="F297" s="10"/>
      <c r="G297" s="10"/>
      <c r="H297" s="10"/>
      <c r="I297" s="10"/>
      <c r="J297" s="10"/>
      <c r="K297" s="10"/>
      <c r="L297" s="10"/>
      <c r="M297" s="10"/>
      <c r="N297" s="10"/>
      <c r="O297" s="10"/>
      <c r="P297" s="10"/>
      <c r="Q297" s="10"/>
      <c r="R297" s="10"/>
      <c r="S297" s="10"/>
      <c r="T297" s="10"/>
      <c r="U297" s="10"/>
      <c r="V297" s="10"/>
      <c r="W297" s="10"/>
      <c r="X297" s="10"/>
      <c r="Y297" s="10"/>
      <c r="Z297" s="10"/>
    </row>
    <row r="298" spans="1:26" ht="16" x14ac:dyDescent="0.2">
      <c r="A298" s="10"/>
      <c r="B298" s="10"/>
      <c r="C298" s="10"/>
      <c r="D298" s="10"/>
      <c r="E298" s="10"/>
      <c r="F298" s="10"/>
      <c r="G298" s="10"/>
      <c r="H298" s="10"/>
      <c r="I298" s="10"/>
      <c r="J298" s="10"/>
      <c r="K298" s="10"/>
      <c r="L298" s="10"/>
      <c r="M298" s="10"/>
      <c r="N298" s="10"/>
      <c r="O298" s="10"/>
      <c r="P298" s="10"/>
      <c r="Q298" s="10"/>
      <c r="R298" s="10"/>
      <c r="S298" s="10"/>
      <c r="T298" s="10"/>
      <c r="U298" s="10"/>
      <c r="V298" s="10"/>
      <c r="W298" s="10"/>
      <c r="X298" s="10"/>
      <c r="Y298" s="10"/>
      <c r="Z298" s="10"/>
    </row>
    <row r="299" spans="1:26" ht="16" x14ac:dyDescent="0.2">
      <c r="A299" s="10"/>
      <c r="B299" s="10"/>
      <c r="C299" s="10"/>
      <c r="D299" s="10"/>
      <c r="E299" s="10"/>
      <c r="F299" s="10"/>
      <c r="G299" s="10"/>
      <c r="H299" s="10"/>
      <c r="I299" s="10"/>
      <c r="J299" s="10"/>
      <c r="K299" s="10"/>
      <c r="L299" s="10"/>
      <c r="M299" s="10"/>
      <c r="N299" s="10"/>
      <c r="O299" s="10"/>
      <c r="P299" s="10"/>
      <c r="Q299" s="10"/>
      <c r="R299" s="10"/>
      <c r="S299" s="10"/>
      <c r="T299" s="10"/>
      <c r="U299" s="10"/>
      <c r="V299" s="10"/>
      <c r="W299" s="10"/>
      <c r="X299" s="10"/>
      <c r="Y299" s="10"/>
      <c r="Z299" s="10"/>
    </row>
    <row r="300" spans="1:26" ht="16" x14ac:dyDescent="0.2">
      <c r="A300" s="10"/>
      <c r="B300" s="10"/>
      <c r="C300" s="10"/>
      <c r="D300" s="10"/>
      <c r="E300" s="10"/>
      <c r="F300" s="10"/>
      <c r="G300" s="10"/>
      <c r="H300" s="10"/>
      <c r="I300" s="10"/>
      <c r="J300" s="10"/>
      <c r="K300" s="10"/>
      <c r="L300" s="10"/>
      <c r="M300" s="10"/>
      <c r="N300" s="10"/>
      <c r="O300" s="10"/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10"/>
    </row>
    <row r="301" spans="1:26" ht="16" x14ac:dyDescent="0.2">
      <c r="A301" s="10"/>
      <c r="B301" s="10"/>
      <c r="C301" s="10"/>
      <c r="D301" s="10"/>
      <c r="E301" s="10"/>
      <c r="F301" s="10"/>
      <c r="G301" s="10"/>
      <c r="H301" s="10"/>
      <c r="I301" s="10"/>
      <c r="J301" s="10"/>
      <c r="K301" s="10"/>
      <c r="L301" s="10"/>
      <c r="M301" s="10"/>
      <c r="N301" s="10"/>
      <c r="O301" s="10"/>
      <c r="P301" s="10"/>
      <c r="Q301" s="10"/>
      <c r="R301" s="10"/>
      <c r="S301" s="10"/>
      <c r="T301" s="10"/>
      <c r="U301" s="10"/>
      <c r="V301" s="10"/>
      <c r="W301" s="10"/>
      <c r="X301" s="10"/>
      <c r="Y301" s="10"/>
      <c r="Z301" s="10"/>
    </row>
    <row r="302" spans="1:26" ht="16" x14ac:dyDescent="0.2">
      <c r="A302" s="10"/>
      <c r="B302" s="10"/>
      <c r="C302" s="10"/>
      <c r="D302" s="10"/>
      <c r="E302" s="10"/>
      <c r="F302" s="10"/>
      <c r="G302" s="10"/>
      <c r="H302" s="10"/>
      <c r="I302" s="10"/>
      <c r="J302" s="10"/>
      <c r="K302" s="10"/>
      <c r="L302" s="10"/>
      <c r="M302" s="10"/>
      <c r="N302" s="10"/>
      <c r="O302" s="10"/>
      <c r="P302" s="10"/>
      <c r="Q302" s="10"/>
      <c r="R302" s="10"/>
      <c r="S302" s="10"/>
      <c r="T302" s="10"/>
      <c r="U302" s="10"/>
      <c r="V302" s="10"/>
      <c r="W302" s="10"/>
      <c r="X302" s="10"/>
      <c r="Y302" s="10"/>
      <c r="Z302" s="10"/>
    </row>
    <row r="303" spans="1:26" ht="16" x14ac:dyDescent="0.2">
      <c r="A303" s="10"/>
      <c r="B303" s="10"/>
      <c r="C303" s="10"/>
      <c r="D303" s="10"/>
      <c r="E303" s="10"/>
      <c r="F303" s="10"/>
      <c r="G303" s="10"/>
      <c r="H303" s="10"/>
      <c r="I303" s="10"/>
      <c r="J303" s="10"/>
      <c r="K303" s="10"/>
      <c r="L303" s="10"/>
      <c r="M303" s="10"/>
      <c r="N303" s="10"/>
      <c r="O303" s="10"/>
      <c r="P303" s="10"/>
      <c r="Q303" s="10"/>
      <c r="R303" s="10"/>
      <c r="S303" s="10"/>
      <c r="T303" s="10"/>
      <c r="U303" s="10"/>
      <c r="V303" s="10"/>
      <c r="W303" s="10"/>
      <c r="X303" s="10"/>
      <c r="Y303" s="10"/>
      <c r="Z303" s="10"/>
    </row>
    <row r="304" spans="1:26" ht="16" x14ac:dyDescent="0.2">
      <c r="A304" s="10"/>
      <c r="B304" s="10"/>
      <c r="C304" s="10"/>
      <c r="D304" s="10"/>
      <c r="E304" s="10"/>
      <c r="F304" s="10"/>
      <c r="G304" s="10"/>
      <c r="H304" s="10"/>
      <c r="I304" s="10"/>
      <c r="J304" s="10"/>
      <c r="K304" s="10"/>
      <c r="L304" s="10"/>
      <c r="M304" s="10"/>
      <c r="N304" s="10"/>
      <c r="O304" s="10"/>
      <c r="P304" s="10"/>
      <c r="Q304" s="10"/>
      <c r="R304" s="10"/>
      <c r="S304" s="10"/>
      <c r="T304" s="10"/>
      <c r="U304" s="10"/>
      <c r="V304" s="10"/>
      <c r="W304" s="10"/>
      <c r="X304" s="10"/>
      <c r="Y304" s="10"/>
      <c r="Z304" s="10"/>
    </row>
    <row r="305" spans="1:26" ht="16" x14ac:dyDescent="0.2">
      <c r="A305" s="10"/>
      <c r="B305" s="10"/>
      <c r="C305" s="10"/>
      <c r="D305" s="10"/>
      <c r="E305" s="10"/>
      <c r="F305" s="10"/>
      <c r="G305" s="10"/>
      <c r="H305" s="10"/>
      <c r="I305" s="10"/>
      <c r="J305" s="10"/>
      <c r="K305" s="10"/>
      <c r="L305" s="10"/>
      <c r="M305" s="10"/>
      <c r="N305" s="10"/>
      <c r="O305" s="10"/>
      <c r="P305" s="10"/>
      <c r="Q305" s="10"/>
      <c r="R305" s="10"/>
      <c r="S305" s="10"/>
      <c r="T305" s="10"/>
      <c r="U305" s="10"/>
      <c r="V305" s="10"/>
      <c r="W305" s="10"/>
      <c r="X305" s="10"/>
      <c r="Y305" s="10"/>
      <c r="Z305" s="10"/>
    </row>
    <row r="306" spans="1:26" ht="16" x14ac:dyDescent="0.2">
      <c r="A306" s="10"/>
      <c r="B306" s="10"/>
      <c r="C306" s="10"/>
      <c r="D306" s="10"/>
      <c r="E306" s="10"/>
      <c r="F306" s="10"/>
      <c r="G306" s="10"/>
      <c r="H306" s="10"/>
      <c r="I306" s="10"/>
      <c r="J306" s="10"/>
      <c r="K306" s="10"/>
      <c r="L306" s="10"/>
      <c r="M306" s="10"/>
      <c r="N306" s="10"/>
      <c r="O306" s="10"/>
      <c r="P306" s="10"/>
      <c r="Q306" s="10"/>
      <c r="R306" s="10"/>
      <c r="S306" s="10"/>
      <c r="T306" s="10"/>
      <c r="U306" s="10"/>
      <c r="V306" s="10"/>
      <c r="W306" s="10"/>
      <c r="X306" s="10"/>
      <c r="Y306" s="10"/>
      <c r="Z306" s="10"/>
    </row>
    <row r="307" spans="1:26" ht="16" x14ac:dyDescent="0.2">
      <c r="A307" s="10"/>
      <c r="B307" s="10"/>
      <c r="C307" s="10"/>
      <c r="D307" s="10"/>
      <c r="E307" s="10"/>
      <c r="F307" s="10"/>
      <c r="G307" s="10"/>
      <c r="H307" s="10"/>
      <c r="I307" s="10"/>
      <c r="J307" s="10"/>
      <c r="K307" s="10"/>
      <c r="L307" s="10"/>
      <c r="M307" s="10"/>
      <c r="N307" s="10"/>
      <c r="O307" s="10"/>
      <c r="P307" s="10"/>
      <c r="Q307" s="10"/>
      <c r="R307" s="10"/>
      <c r="S307" s="10"/>
      <c r="T307" s="10"/>
      <c r="U307" s="10"/>
      <c r="V307" s="10"/>
      <c r="W307" s="10"/>
      <c r="X307" s="10"/>
      <c r="Y307" s="10"/>
      <c r="Z307" s="10"/>
    </row>
    <row r="308" spans="1:26" ht="16" x14ac:dyDescent="0.2">
      <c r="A308" s="10"/>
      <c r="B308" s="10"/>
      <c r="C308" s="10"/>
      <c r="D308" s="10"/>
      <c r="E308" s="10"/>
      <c r="F308" s="10"/>
      <c r="G308" s="10"/>
      <c r="H308" s="10"/>
      <c r="I308" s="10"/>
      <c r="J308" s="10"/>
      <c r="K308" s="10"/>
      <c r="L308" s="10"/>
      <c r="M308" s="10"/>
      <c r="N308" s="10"/>
      <c r="O308" s="10"/>
      <c r="P308" s="10"/>
      <c r="Q308" s="10"/>
      <c r="R308" s="10"/>
      <c r="S308" s="10"/>
      <c r="T308" s="10"/>
      <c r="U308" s="10"/>
      <c r="V308" s="10"/>
      <c r="W308" s="10"/>
      <c r="X308" s="10"/>
      <c r="Y308" s="10"/>
      <c r="Z308" s="10"/>
    </row>
    <row r="309" spans="1:26" ht="16" x14ac:dyDescent="0.2">
      <c r="A309" s="10"/>
      <c r="B309" s="10"/>
      <c r="C309" s="10"/>
      <c r="D309" s="10"/>
      <c r="E309" s="10"/>
      <c r="F309" s="10"/>
      <c r="G309" s="10"/>
      <c r="H309" s="10"/>
      <c r="I309" s="10"/>
      <c r="J309" s="10"/>
      <c r="K309" s="10"/>
      <c r="L309" s="10"/>
      <c r="M309" s="10"/>
      <c r="N309" s="10"/>
      <c r="O309" s="10"/>
      <c r="P309" s="10"/>
      <c r="Q309" s="10"/>
      <c r="R309" s="10"/>
      <c r="S309" s="10"/>
      <c r="T309" s="10"/>
      <c r="U309" s="10"/>
      <c r="V309" s="10"/>
      <c r="W309" s="10"/>
      <c r="X309" s="10"/>
      <c r="Y309" s="10"/>
      <c r="Z309" s="10"/>
    </row>
    <row r="310" spans="1:26" ht="16" x14ac:dyDescent="0.2">
      <c r="A310" s="10"/>
      <c r="B310" s="10"/>
      <c r="C310" s="10"/>
      <c r="D310" s="10"/>
      <c r="E310" s="10"/>
      <c r="F310" s="10"/>
      <c r="G310" s="10"/>
      <c r="H310" s="10"/>
      <c r="I310" s="10"/>
      <c r="J310" s="10"/>
      <c r="K310" s="10"/>
      <c r="L310" s="10"/>
      <c r="M310" s="10"/>
      <c r="N310" s="10"/>
      <c r="O310" s="10"/>
      <c r="P310" s="10"/>
      <c r="Q310" s="10"/>
      <c r="R310" s="10"/>
      <c r="S310" s="10"/>
      <c r="T310" s="10"/>
      <c r="U310" s="10"/>
      <c r="V310" s="10"/>
      <c r="W310" s="10"/>
      <c r="X310" s="10"/>
      <c r="Y310" s="10"/>
      <c r="Z310" s="10"/>
    </row>
    <row r="311" spans="1:26" ht="16" x14ac:dyDescent="0.2">
      <c r="A311" s="10"/>
      <c r="B311" s="10"/>
      <c r="C311" s="10"/>
      <c r="D311" s="10"/>
      <c r="E311" s="10"/>
      <c r="F311" s="10"/>
      <c r="G311" s="10"/>
      <c r="H311" s="10"/>
      <c r="I311" s="10"/>
      <c r="J311" s="10"/>
      <c r="K311" s="10"/>
      <c r="L311" s="10"/>
      <c r="M311" s="10"/>
      <c r="N311" s="10"/>
      <c r="O311" s="10"/>
      <c r="P311" s="10"/>
      <c r="Q311" s="10"/>
      <c r="R311" s="10"/>
      <c r="S311" s="10"/>
      <c r="T311" s="10"/>
      <c r="U311" s="10"/>
      <c r="V311" s="10"/>
      <c r="W311" s="10"/>
      <c r="X311" s="10"/>
      <c r="Y311" s="10"/>
      <c r="Z311" s="10"/>
    </row>
    <row r="312" spans="1:26" ht="16" x14ac:dyDescent="0.2">
      <c r="A312" s="10"/>
      <c r="B312" s="10"/>
      <c r="C312" s="10"/>
      <c r="D312" s="10"/>
      <c r="E312" s="10"/>
      <c r="F312" s="10"/>
      <c r="G312" s="10"/>
      <c r="H312" s="10"/>
      <c r="I312" s="10"/>
      <c r="J312" s="10"/>
      <c r="K312" s="10"/>
      <c r="L312" s="10"/>
      <c r="M312" s="10"/>
      <c r="N312" s="10"/>
      <c r="O312" s="10"/>
      <c r="P312" s="10"/>
      <c r="Q312" s="10"/>
      <c r="R312" s="10"/>
      <c r="S312" s="10"/>
      <c r="T312" s="10"/>
      <c r="U312" s="10"/>
      <c r="V312" s="10"/>
      <c r="W312" s="10"/>
      <c r="X312" s="10"/>
      <c r="Y312" s="10"/>
      <c r="Z312" s="10"/>
    </row>
    <row r="313" spans="1:26" ht="16" x14ac:dyDescent="0.2">
      <c r="A313" s="10"/>
      <c r="B313" s="10"/>
      <c r="C313" s="10"/>
      <c r="D313" s="10"/>
      <c r="E313" s="10"/>
      <c r="F313" s="10"/>
      <c r="G313" s="10"/>
      <c r="H313" s="10"/>
      <c r="I313" s="10"/>
      <c r="J313" s="10"/>
      <c r="K313" s="10"/>
      <c r="L313" s="10"/>
      <c r="M313" s="10"/>
      <c r="N313" s="10"/>
      <c r="O313" s="10"/>
      <c r="P313" s="10"/>
      <c r="Q313" s="10"/>
      <c r="R313" s="10"/>
      <c r="S313" s="10"/>
      <c r="T313" s="10"/>
      <c r="U313" s="10"/>
      <c r="V313" s="10"/>
      <c r="W313" s="10"/>
      <c r="X313" s="10"/>
      <c r="Y313" s="10"/>
      <c r="Z313" s="10"/>
    </row>
    <row r="314" spans="1:26" ht="16" x14ac:dyDescent="0.2">
      <c r="A314" s="10"/>
      <c r="B314" s="10"/>
      <c r="C314" s="10"/>
      <c r="D314" s="10"/>
      <c r="E314" s="10"/>
      <c r="F314" s="10"/>
      <c r="G314" s="10"/>
      <c r="H314" s="10"/>
      <c r="I314" s="10"/>
      <c r="J314" s="10"/>
      <c r="K314" s="10"/>
      <c r="L314" s="10"/>
      <c r="M314" s="10"/>
      <c r="N314" s="10"/>
      <c r="O314" s="10"/>
      <c r="P314" s="10"/>
      <c r="Q314" s="10"/>
      <c r="R314" s="10"/>
      <c r="S314" s="10"/>
      <c r="T314" s="10"/>
      <c r="U314" s="10"/>
      <c r="V314" s="10"/>
      <c r="W314" s="10"/>
      <c r="X314" s="10"/>
      <c r="Y314" s="10"/>
      <c r="Z314" s="10"/>
    </row>
    <row r="315" spans="1:26" ht="16" x14ac:dyDescent="0.2">
      <c r="A315" s="10"/>
      <c r="B315" s="10"/>
      <c r="C315" s="10"/>
      <c r="D315" s="10"/>
      <c r="E315" s="10"/>
      <c r="F315" s="10"/>
      <c r="G315" s="10"/>
      <c r="H315" s="10"/>
      <c r="I315" s="10"/>
      <c r="J315" s="10"/>
      <c r="K315" s="10"/>
      <c r="L315" s="10"/>
      <c r="M315" s="10"/>
      <c r="N315" s="10"/>
      <c r="O315" s="10"/>
      <c r="P315" s="10"/>
      <c r="Q315" s="10"/>
      <c r="R315" s="10"/>
      <c r="S315" s="10"/>
      <c r="T315" s="10"/>
      <c r="U315" s="10"/>
      <c r="V315" s="10"/>
      <c r="W315" s="10"/>
      <c r="X315" s="10"/>
      <c r="Y315" s="10"/>
      <c r="Z315" s="10"/>
    </row>
    <row r="316" spans="1:26" ht="16" x14ac:dyDescent="0.2">
      <c r="A316" s="10"/>
      <c r="B316" s="10"/>
      <c r="C316" s="10"/>
      <c r="D316" s="10"/>
      <c r="E316" s="10"/>
      <c r="F316" s="10"/>
      <c r="G316" s="10"/>
      <c r="H316" s="10"/>
      <c r="I316" s="10"/>
      <c r="J316" s="10"/>
      <c r="K316" s="10"/>
      <c r="L316" s="10"/>
      <c r="M316" s="10"/>
      <c r="N316" s="10"/>
      <c r="O316" s="10"/>
      <c r="P316" s="10"/>
      <c r="Q316" s="10"/>
      <c r="R316" s="10"/>
      <c r="S316" s="10"/>
      <c r="T316" s="10"/>
      <c r="U316" s="10"/>
      <c r="V316" s="10"/>
      <c r="W316" s="10"/>
      <c r="X316" s="10"/>
      <c r="Y316" s="10"/>
      <c r="Z316" s="10"/>
    </row>
    <row r="317" spans="1:26" ht="16" x14ac:dyDescent="0.2">
      <c r="A317" s="10"/>
      <c r="B317" s="10"/>
      <c r="C317" s="10"/>
      <c r="D317" s="10"/>
      <c r="E317" s="10"/>
      <c r="F317" s="10"/>
      <c r="G317" s="10"/>
      <c r="H317" s="10"/>
      <c r="I317" s="10"/>
      <c r="J317" s="10"/>
      <c r="K317" s="10"/>
      <c r="L317" s="10"/>
      <c r="M317" s="10"/>
      <c r="N317" s="10"/>
      <c r="O317" s="10"/>
      <c r="P317" s="10"/>
      <c r="Q317" s="10"/>
      <c r="R317" s="10"/>
      <c r="S317" s="10"/>
      <c r="T317" s="10"/>
      <c r="U317" s="10"/>
      <c r="V317" s="10"/>
      <c r="W317" s="10"/>
      <c r="X317" s="10"/>
      <c r="Y317" s="10"/>
      <c r="Z317" s="10"/>
    </row>
    <row r="318" spans="1:26" ht="16" x14ac:dyDescent="0.2">
      <c r="A318" s="10"/>
      <c r="B318" s="10"/>
      <c r="C318" s="10"/>
      <c r="D318" s="10"/>
      <c r="E318" s="10"/>
      <c r="F318" s="10"/>
      <c r="G318" s="10"/>
      <c r="H318" s="10"/>
      <c r="I318" s="10"/>
      <c r="J318" s="10"/>
      <c r="K318" s="10"/>
      <c r="L318" s="10"/>
      <c r="M318" s="10"/>
      <c r="N318" s="10"/>
      <c r="O318" s="10"/>
      <c r="P318" s="10"/>
      <c r="Q318" s="10"/>
      <c r="R318" s="10"/>
      <c r="S318" s="10"/>
      <c r="T318" s="10"/>
      <c r="U318" s="10"/>
      <c r="V318" s="10"/>
      <c r="W318" s="10"/>
      <c r="X318" s="10"/>
      <c r="Y318" s="10"/>
      <c r="Z318" s="10"/>
    </row>
    <row r="319" spans="1:26" ht="16" x14ac:dyDescent="0.2">
      <c r="A319" s="10"/>
      <c r="B319" s="10"/>
      <c r="C319" s="10"/>
      <c r="D319" s="10"/>
      <c r="E319" s="10"/>
      <c r="F319" s="10"/>
      <c r="G319" s="10"/>
      <c r="H319" s="10"/>
      <c r="I319" s="10"/>
      <c r="J319" s="10"/>
      <c r="K319" s="10"/>
      <c r="L319" s="10"/>
      <c r="M319" s="10"/>
      <c r="N319" s="10"/>
      <c r="O319" s="10"/>
      <c r="P319" s="10"/>
      <c r="Q319" s="10"/>
      <c r="R319" s="10"/>
      <c r="S319" s="10"/>
      <c r="T319" s="10"/>
      <c r="U319" s="10"/>
      <c r="V319" s="10"/>
      <c r="W319" s="10"/>
      <c r="X319" s="10"/>
      <c r="Y319" s="10"/>
      <c r="Z319" s="10"/>
    </row>
    <row r="320" spans="1:26" ht="16" x14ac:dyDescent="0.2">
      <c r="A320" s="10"/>
      <c r="B320" s="10"/>
      <c r="C320" s="10"/>
      <c r="D320" s="10"/>
      <c r="E320" s="10"/>
      <c r="F320" s="10"/>
      <c r="G320" s="10"/>
      <c r="H320" s="10"/>
      <c r="I320" s="10"/>
      <c r="J320" s="10"/>
      <c r="K320" s="10"/>
      <c r="L320" s="10"/>
      <c r="M320" s="10"/>
      <c r="N320" s="10"/>
      <c r="O320" s="10"/>
      <c r="P320" s="10"/>
      <c r="Q320" s="10"/>
      <c r="R320" s="10"/>
      <c r="S320" s="10"/>
      <c r="T320" s="10"/>
      <c r="U320" s="10"/>
      <c r="V320" s="10"/>
      <c r="W320" s="10"/>
      <c r="X320" s="10"/>
      <c r="Y320" s="10"/>
      <c r="Z320" s="10"/>
    </row>
    <row r="321" spans="1:26" ht="16" x14ac:dyDescent="0.2">
      <c r="A321" s="10"/>
      <c r="B321" s="10"/>
      <c r="C321" s="10"/>
      <c r="D321" s="10"/>
      <c r="E321" s="10"/>
      <c r="F321" s="10"/>
      <c r="G321" s="10"/>
      <c r="H321" s="10"/>
      <c r="I321" s="10"/>
      <c r="J321" s="10"/>
      <c r="K321" s="10"/>
      <c r="L321" s="10"/>
      <c r="M321" s="10"/>
      <c r="N321" s="10"/>
      <c r="O321" s="10"/>
      <c r="P321" s="10"/>
      <c r="Q321" s="10"/>
      <c r="R321" s="10"/>
      <c r="S321" s="10"/>
      <c r="T321" s="10"/>
      <c r="U321" s="10"/>
      <c r="V321" s="10"/>
      <c r="W321" s="10"/>
      <c r="X321" s="10"/>
      <c r="Y321" s="10"/>
      <c r="Z321" s="10"/>
    </row>
    <row r="322" spans="1:26" ht="16" x14ac:dyDescent="0.2">
      <c r="A322" s="10"/>
      <c r="B322" s="10"/>
      <c r="C322" s="10"/>
      <c r="D322" s="10"/>
      <c r="E322" s="10"/>
      <c r="F322" s="10"/>
      <c r="G322" s="10"/>
      <c r="H322" s="10"/>
      <c r="I322" s="10"/>
      <c r="J322" s="10"/>
      <c r="K322" s="10"/>
      <c r="L322" s="10"/>
      <c r="M322" s="10"/>
      <c r="N322" s="10"/>
      <c r="O322" s="10"/>
      <c r="P322" s="10"/>
      <c r="Q322" s="10"/>
      <c r="R322" s="10"/>
      <c r="S322" s="10"/>
      <c r="T322" s="10"/>
      <c r="U322" s="10"/>
      <c r="V322" s="10"/>
      <c r="W322" s="10"/>
      <c r="X322" s="10"/>
      <c r="Y322" s="10"/>
      <c r="Z322" s="10"/>
    </row>
    <row r="323" spans="1:26" ht="16" x14ac:dyDescent="0.2">
      <c r="A323" s="10"/>
      <c r="B323" s="10"/>
      <c r="C323" s="10"/>
      <c r="D323" s="10"/>
      <c r="E323" s="10"/>
      <c r="F323" s="10"/>
      <c r="G323" s="10"/>
      <c r="H323" s="10"/>
      <c r="I323" s="10"/>
      <c r="J323" s="10"/>
      <c r="K323" s="10"/>
      <c r="L323" s="10"/>
      <c r="M323" s="10"/>
      <c r="N323" s="10"/>
      <c r="O323" s="10"/>
      <c r="P323" s="10"/>
      <c r="Q323" s="10"/>
      <c r="R323" s="10"/>
      <c r="S323" s="10"/>
      <c r="T323" s="10"/>
      <c r="U323" s="10"/>
      <c r="V323" s="10"/>
      <c r="W323" s="10"/>
      <c r="X323" s="10"/>
      <c r="Y323" s="10"/>
      <c r="Z323" s="10"/>
    </row>
    <row r="324" spans="1:26" ht="16" x14ac:dyDescent="0.2">
      <c r="A324" s="10"/>
      <c r="B324" s="10"/>
      <c r="C324" s="10"/>
      <c r="D324" s="10"/>
      <c r="E324" s="10"/>
      <c r="F324" s="10"/>
      <c r="G324" s="10"/>
      <c r="H324" s="10"/>
      <c r="I324" s="10"/>
      <c r="J324" s="10"/>
      <c r="K324" s="10"/>
      <c r="L324" s="10"/>
      <c r="M324" s="10"/>
      <c r="N324" s="10"/>
      <c r="O324" s="10"/>
      <c r="P324" s="10"/>
      <c r="Q324" s="10"/>
      <c r="R324" s="10"/>
      <c r="S324" s="10"/>
      <c r="T324" s="10"/>
      <c r="U324" s="10"/>
      <c r="V324" s="10"/>
      <c r="W324" s="10"/>
      <c r="X324" s="10"/>
      <c r="Y324" s="10"/>
      <c r="Z324" s="10"/>
    </row>
    <row r="325" spans="1:26" ht="16" x14ac:dyDescent="0.2">
      <c r="A325" s="10"/>
      <c r="B325" s="10"/>
      <c r="C325" s="10"/>
      <c r="D325" s="10"/>
      <c r="E325" s="10"/>
      <c r="F325" s="10"/>
      <c r="G325" s="10"/>
      <c r="H325" s="10"/>
      <c r="I325" s="10"/>
      <c r="J325" s="10"/>
      <c r="K325" s="10"/>
      <c r="L325" s="10"/>
      <c r="M325" s="10"/>
      <c r="N325" s="10"/>
      <c r="O325" s="10"/>
      <c r="P325" s="10"/>
      <c r="Q325" s="10"/>
      <c r="R325" s="10"/>
      <c r="S325" s="10"/>
      <c r="T325" s="10"/>
      <c r="U325" s="10"/>
      <c r="V325" s="10"/>
      <c r="W325" s="10"/>
      <c r="X325" s="10"/>
      <c r="Y325" s="10"/>
      <c r="Z325" s="10"/>
    </row>
    <row r="326" spans="1:26" ht="16" x14ac:dyDescent="0.2">
      <c r="A326" s="10"/>
      <c r="B326" s="10"/>
      <c r="C326" s="10"/>
      <c r="D326" s="10"/>
      <c r="E326" s="10"/>
      <c r="F326" s="10"/>
      <c r="G326" s="10"/>
      <c r="H326" s="10"/>
      <c r="I326" s="10"/>
      <c r="J326" s="10"/>
      <c r="K326" s="10"/>
      <c r="L326" s="10"/>
      <c r="M326" s="10"/>
      <c r="N326" s="10"/>
      <c r="O326" s="10"/>
      <c r="P326" s="10"/>
      <c r="Q326" s="10"/>
      <c r="R326" s="10"/>
      <c r="S326" s="10"/>
      <c r="T326" s="10"/>
      <c r="U326" s="10"/>
      <c r="V326" s="10"/>
      <c r="W326" s="10"/>
      <c r="X326" s="10"/>
      <c r="Y326" s="10"/>
      <c r="Z326" s="10"/>
    </row>
    <row r="327" spans="1:26" ht="16" x14ac:dyDescent="0.2">
      <c r="A327" s="10"/>
      <c r="B327" s="10"/>
      <c r="C327" s="10"/>
      <c r="D327" s="10"/>
      <c r="E327" s="10"/>
      <c r="F327" s="10"/>
      <c r="G327" s="10"/>
      <c r="H327" s="10"/>
      <c r="I327" s="10"/>
      <c r="J327" s="10"/>
      <c r="K327" s="10"/>
      <c r="L327" s="10"/>
      <c r="M327" s="10"/>
      <c r="N327" s="10"/>
      <c r="O327" s="10"/>
      <c r="P327" s="10"/>
      <c r="Q327" s="10"/>
      <c r="R327" s="10"/>
      <c r="S327" s="10"/>
      <c r="T327" s="10"/>
      <c r="U327" s="10"/>
      <c r="V327" s="10"/>
      <c r="W327" s="10"/>
      <c r="X327" s="10"/>
      <c r="Y327" s="10"/>
      <c r="Z327" s="10"/>
    </row>
    <row r="328" spans="1:26" ht="16" x14ac:dyDescent="0.2">
      <c r="A328" s="10"/>
      <c r="B328" s="10"/>
      <c r="C328" s="10"/>
      <c r="D328" s="10"/>
      <c r="E328" s="10"/>
      <c r="F328" s="10"/>
      <c r="G328" s="10"/>
      <c r="H328" s="10"/>
      <c r="I328" s="10"/>
      <c r="J328" s="10"/>
      <c r="K328" s="10"/>
      <c r="L328" s="10"/>
      <c r="M328" s="10"/>
      <c r="N328" s="10"/>
      <c r="O328" s="10"/>
      <c r="P328" s="10"/>
      <c r="Q328" s="10"/>
      <c r="R328" s="10"/>
      <c r="S328" s="10"/>
      <c r="T328" s="10"/>
      <c r="U328" s="10"/>
      <c r="V328" s="10"/>
      <c r="W328" s="10"/>
      <c r="X328" s="10"/>
      <c r="Y328" s="10"/>
      <c r="Z328" s="10"/>
    </row>
    <row r="329" spans="1:26" ht="16" x14ac:dyDescent="0.2">
      <c r="A329" s="10"/>
      <c r="B329" s="10"/>
      <c r="C329" s="10"/>
      <c r="D329" s="10"/>
      <c r="E329" s="10"/>
      <c r="F329" s="10"/>
      <c r="G329" s="10"/>
      <c r="H329" s="10"/>
      <c r="I329" s="10"/>
      <c r="J329" s="10"/>
      <c r="K329" s="10"/>
      <c r="L329" s="10"/>
      <c r="M329" s="10"/>
      <c r="N329" s="10"/>
      <c r="O329" s="10"/>
      <c r="P329" s="10"/>
      <c r="Q329" s="10"/>
      <c r="R329" s="10"/>
      <c r="S329" s="10"/>
      <c r="T329" s="10"/>
      <c r="U329" s="10"/>
      <c r="V329" s="10"/>
      <c r="W329" s="10"/>
      <c r="X329" s="10"/>
      <c r="Y329" s="10"/>
      <c r="Z329" s="10"/>
    </row>
    <row r="330" spans="1:26" ht="16" x14ac:dyDescent="0.2">
      <c r="A330" s="10"/>
      <c r="B330" s="10"/>
      <c r="C330" s="10"/>
      <c r="D330" s="10"/>
      <c r="E330" s="10"/>
      <c r="F330" s="10"/>
      <c r="G330" s="10"/>
      <c r="H330" s="10"/>
      <c r="I330" s="10"/>
      <c r="J330" s="10"/>
      <c r="K330" s="10"/>
      <c r="L330" s="10"/>
      <c r="M330" s="10"/>
      <c r="N330" s="10"/>
      <c r="O330" s="10"/>
      <c r="P330" s="10"/>
      <c r="Q330" s="10"/>
      <c r="R330" s="10"/>
      <c r="S330" s="10"/>
      <c r="T330" s="10"/>
      <c r="U330" s="10"/>
      <c r="V330" s="10"/>
      <c r="W330" s="10"/>
      <c r="X330" s="10"/>
      <c r="Y330" s="10"/>
      <c r="Z330" s="10"/>
    </row>
    <row r="331" spans="1:26" ht="16" x14ac:dyDescent="0.2">
      <c r="A331" s="10"/>
      <c r="B331" s="10"/>
      <c r="C331" s="10"/>
      <c r="D331" s="10"/>
      <c r="E331" s="10"/>
      <c r="F331" s="10"/>
      <c r="G331" s="10"/>
      <c r="H331" s="10"/>
      <c r="I331" s="10"/>
      <c r="J331" s="10"/>
      <c r="K331" s="10"/>
      <c r="L331" s="10"/>
      <c r="M331" s="10"/>
      <c r="N331" s="10"/>
      <c r="O331" s="10"/>
      <c r="P331" s="10"/>
      <c r="Q331" s="10"/>
      <c r="R331" s="10"/>
      <c r="S331" s="10"/>
      <c r="T331" s="10"/>
      <c r="U331" s="10"/>
      <c r="V331" s="10"/>
      <c r="W331" s="10"/>
      <c r="X331" s="10"/>
      <c r="Y331" s="10"/>
      <c r="Z331" s="10"/>
    </row>
    <row r="332" spans="1:26" ht="16" x14ac:dyDescent="0.2">
      <c r="A332" s="10"/>
      <c r="B332" s="10"/>
      <c r="C332" s="10"/>
      <c r="D332" s="10"/>
      <c r="E332" s="10"/>
      <c r="F332" s="10"/>
      <c r="G332" s="10"/>
      <c r="H332" s="10"/>
      <c r="I332" s="10"/>
      <c r="J332" s="10"/>
      <c r="K332" s="10"/>
      <c r="L332" s="10"/>
      <c r="M332" s="10"/>
      <c r="N332" s="10"/>
      <c r="O332" s="10"/>
      <c r="P332" s="10"/>
      <c r="Q332" s="10"/>
      <c r="R332" s="10"/>
      <c r="S332" s="10"/>
      <c r="T332" s="10"/>
      <c r="U332" s="10"/>
      <c r="V332" s="10"/>
      <c r="W332" s="10"/>
      <c r="X332" s="10"/>
      <c r="Y332" s="10"/>
      <c r="Z332" s="10"/>
    </row>
    <row r="333" spans="1:26" ht="16" x14ac:dyDescent="0.2">
      <c r="A333" s="10"/>
      <c r="B333" s="10"/>
      <c r="C333" s="10"/>
      <c r="D333" s="10"/>
      <c r="E333" s="10"/>
      <c r="F333" s="10"/>
      <c r="G333" s="10"/>
      <c r="H333" s="10"/>
      <c r="I333" s="10"/>
      <c r="J333" s="10"/>
      <c r="K333" s="10"/>
      <c r="L333" s="10"/>
      <c r="M333" s="10"/>
      <c r="N333" s="10"/>
      <c r="O333" s="10"/>
      <c r="P333" s="10"/>
      <c r="Q333" s="10"/>
      <c r="R333" s="10"/>
      <c r="S333" s="10"/>
      <c r="T333" s="10"/>
      <c r="U333" s="10"/>
      <c r="V333" s="10"/>
      <c r="W333" s="10"/>
      <c r="X333" s="10"/>
      <c r="Y333" s="10"/>
      <c r="Z333" s="10"/>
    </row>
    <row r="334" spans="1:26" ht="16" x14ac:dyDescent="0.2">
      <c r="A334" s="10"/>
      <c r="B334" s="10"/>
      <c r="C334" s="10"/>
      <c r="D334" s="10"/>
      <c r="E334" s="10"/>
      <c r="F334" s="10"/>
      <c r="G334" s="10"/>
      <c r="H334" s="10"/>
      <c r="I334" s="10"/>
      <c r="J334" s="10"/>
      <c r="K334" s="10"/>
      <c r="L334" s="10"/>
      <c r="M334" s="10"/>
      <c r="N334" s="10"/>
      <c r="O334" s="10"/>
      <c r="P334" s="10"/>
      <c r="Q334" s="10"/>
      <c r="R334" s="10"/>
      <c r="S334" s="10"/>
      <c r="T334" s="10"/>
      <c r="U334" s="10"/>
      <c r="V334" s="10"/>
      <c r="W334" s="10"/>
      <c r="X334" s="10"/>
      <c r="Y334" s="10"/>
      <c r="Z334" s="10"/>
    </row>
    <row r="335" spans="1:26" ht="16" x14ac:dyDescent="0.2">
      <c r="A335" s="10"/>
      <c r="B335" s="10"/>
      <c r="C335" s="10"/>
      <c r="D335" s="10"/>
      <c r="E335" s="10"/>
      <c r="F335" s="10"/>
      <c r="G335" s="10"/>
      <c r="H335" s="10"/>
      <c r="I335" s="10"/>
      <c r="J335" s="10"/>
      <c r="K335" s="10"/>
      <c r="L335" s="10"/>
      <c r="M335" s="10"/>
      <c r="N335" s="10"/>
      <c r="O335" s="10"/>
      <c r="P335" s="10"/>
      <c r="Q335" s="10"/>
      <c r="R335" s="10"/>
      <c r="S335" s="10"/>
      <c r="T335" s="10"/>
      <c r="U335" s="10"/>
      <c r="V335" s="10"/>
      <c r="W335" s="10"/>
      <c r="X335" s="10"/>
      <c r="Y335" s="10"/>
      <c r="Z335" s="10"/>
    </row>
    <row r="336" spans="1:26" ht="16" x14ac:dyDescent="0.2">
      <c r="A336" s="10"/>
      <c r="B336" s="10"/>
      <c r="C336" s="10"/>
      <c r="D336" s="10"/>
      <c r="E336" s="10"/>
      <c r="F336" s="10"/>
      <c r="G336" s="10"/>
      <c r="H336" s="10"/>
      <c r="I336" s="10"/>
      <c r="J336" s="10"/>
      <c r="K336" s="10"/>
      <c r="L336" s="10"/>
      <c r="M336" s="10"/>
      <c r="N336" s="10"/>
      <c r="O336" s="10"/>
      <c r="P336" s="10"/>
      <c r="Q336" s="10"/>
      <c r="R336" s="10"/>
      <c r="S336" s="10"/>
      <c r="T336" s="10"/>
      <c r="U336" s="10"/>
      <c r="V336" s="10"/>
      <c r="W336" s="10"/>
      <c r="X336" s="10"/>
      <c r="Y336" s="10"/>
      <c r="Z336" s="10"/>
    </row>
    <row r="337" spans="1:26" ht="16" x14ac:dyDescent="0.2">
      <c r="A337" s="10"/>
      <c r="B337" s="10"/>
      <c r="C337" s="10"/>
      <c r="D337" s="10"/>
      <c r="E337" s="10"/>
      <c r="F337" s="10"/>
      <c r="G337" s="10"/>
      <c r="H337" s="10"/>
      <c r="I337" s="10"/>
      <c r="J337" s="10"/>
      <c r="K337" s="10"/>
      <c r="L337" s="10"/>
      <c r="M337" s="10"/>
      <c r="N337" s="10"/>
      <c r="O337" s="10"/>
      <c r="P337" s="10"/>
      <c r="Q337" s="10"/>
      <c r="R337" s="10"/>
      <c r="S337" s="10"/>
      <c r="T337" s="10"/>
      <c r="U337" s="10"/>
      <c r="V337" s="10"/>
      <c r="W337" s="10"/>
      <c r="X337" s="10"/>
      <c r="Y337" s="10"/>
      <c r="Z337" s="10"/>
    </row>
    <row r="338" spans="1:26" ht="16" x14ac:dyDescent="0.2">
      <c r="A338" s="10"/>
      <c r="B338" s="10"/>
      <c r="C338" s="10"/>
      <c r="D338" s="10"/>
      <c r="E338" s="10"/>
      <c r="F338" s="10"/>
      <c r="G338" s="10"/>
      <c r="H338" s="10"/>
      <c r="I338" s="10"/>
      <c r="J338" s="10"/>
      <c r="K338" s="10"/>
      <c r="L338" s="10"/>
      <c r="M338" s="10"/>
      <c r="N338" s="10"/>
      <c r="O338" s="10"/>
      <c r="P338" s="10"/>
      <c r="Q338" s="10"/>
      <c r="R338" s="10"/>
      <c r="S338" s="10"/>
      <c r="T338" s="10"/>
      <c r="U338" s="10"/>
      <c r="V338" s="10"/>
      <c r="W338" s="10"/>
      <c r="X338" s="10"/>
      <c r="Y338" s="10"/>
      <c r="Z338" s="10"/>
    </row>
    <row r="339" spans="1:26" ht="16" x14ac:dyDescent="0.2">
      <c r="A339" s="10"/>
      <c r="B339" s="10"/>
      <c r="C339" s="10"/>
      <c r="D339" s="10"/>
      <c r="E339" s="10"/>
      <c r="F339" s="10"/>
      <c r="G339" s="10"/>
      <c r="H339" s="10"/>
      <c r="I339" s="10"/>
      <c r="J339" s="10"/>
      <c r="K339" s="10"/>
      <c r="L339" s="10"/>
      <c r="M339" s="10"/>
      <c r="N339" s="10"/>
      <c r="O339" s="10"/>
      <c r="P339" s="10"/>
      <c r="Q339" s="10"/>
      <c r="R339" s="10"/>
      <c r="S339" s="10"/>
      <c r="T339" s="10"/>
      <c r="U339" s="10"/>
      <c r="V339" s="10"/>
      <c r="W339" s="10"/>
      <c r="X339" s="10"/>
      <c r="Y339" s="10"/>
      <c r="Z339" s="10"/>
    </row>
    <row r="340" spans="1:26" ht="16" x14ac:dyDescent="0.2">
      <c r="A340" s="10"/>
      <c r="B340" s="10"/>
      <c r="C340" s="10"/>
      <c r="D340" s="10"/>
      <c r="E340" s="10"/>
      <c r="F340" s="10"/>
      <c r="G340" s="10"/>
      <c r="H340" s="10"/>
      <c r="I340" s="10"/>
      <c r="J340" s="10"/>
      <c r="K340" s="10"/>
      <c r="L340" s="10"/>
      <c r="M340" s="10"/>
      <c r="N340" s="10"/>
      <c r="O340" s="10"/>
      <c r="P340" s="10"/>
      <c r="Q340" s="10"/>
      <c r="R340" s="10"/>
      <c r="S340" s="10"/>
      <c r="T340" s="10"/>
      <c r="U340" s="10"/>
      <c r="V340" s="10"/>
      <c r="W340" s="10"/>
      <c r="X340" s="10"/>
      <c r="Y340" s="10"/>
      <c r="Z340" s="10"/>
    </row>
    <row r="341" spans="1:26" ht="16" x14ac:dyDescent="0.2">
      <c r="A341" s="10"/>
      <c r="B341" s="10"/>
      <c r="C341" s="10"/>
      <c r="D341" s="10"/>
      <c r="E341" s="10"/>
      <c r="F341" s="10"/>
      <c r="G341" s="10"/>
      <c r="H341" s="10"/>
      <c r="I341" s="10"/>
      <c r="J341" s="10"/>
      <c r="K341" s="10"/>
      <c r="L341" s="10"/>
      <c r="M341" s="10"/>
      <c r="N341" s="10"/>
      <c r="O341" s="10"/>
      <c r="P341" s="10"/>
      <c r="Q341" s="10"/>
      <c r="R341" s="10"/>
      <c r="S341" s="10"/>
      <c r="T341" s="10"/>
      <c r="U341" s="10"/>
      <c r="V341" s="10"/>
      <c r="W341" s="10"/>
      <c r="X341" s="10"/>
      <c r="Y341" s="10"/>
      <c r="Z341" s="10"/>
    </row>
    <row r="342" spans="1:26" ht="16" x14ac:dyDescent="0.2">
      <c r="A342" s="10"/>
      <c r="B342" s="10"/>
      <c r="C342" s="10"/>
      <c r="D342" s="10"/>
      <c r="E342" s="10"/>
      <c r="F342" s="10"/>
      <c r="G342" s="10"/>
      <c r="H342" s="10"/>
      <c r="I342" s="10"/>
      <c r="J342" s="10"/>
      <c r="K342" s="10"/>
      <c r="L342" s="10"/>
      <c r="M342" s="10"/>
      <c r="N342" s="10"/>
      <c r="O342" s="10"/>
      <c r="P342" s="10"/>
      <c r="Q342" s="10"/>
      <c r="R342" s="10"/>
      <c r="S342" s="10"/>
      <c r="T342" s="10"/>
      <c r="U342" s="10"/>
      <c r="V342" s="10"/>
      <c r="W342" s="10"/>
      <c r="X342" s="10"/>
      <c r="Y342" s="10"/>
      <c r="Z342" s="10"/>
    </row>
    <row r="343" spans="1:26" ht="16" x14ac:dyDescent="0.2">
      <c r="A343" s="10"/>
      <c r="B343" s="10"/>
      <c r="C343" s="10"/>
      <c r="D343" s="10"/>
      <c r="E343" s="10"/>
      <c r="F343" s="10"/>
      <c r="G343" s="10"/>
      <c r="H343" s="10"/>
      <c r="I343" s="10"/>
      <c r="J343" s="10"/>
      <c r="K343" s="10"/>
      <c r="L343" s="10"/>
      <c r="M343" s="10"/>
      <c r="N343" s="10"/>
      <c r="O343" s="10"/>
      <c r="P343" s="10"/>
      <c r="Q343" s="10"/>
      <c r="R343" s="10"/>
      <c r="S343" s="10"/>
      <c r="T343" s="10"/>
      <c r="U343" s="10"/>
      <c r="V343" s="10"/>
      <c r="W343" s="10"/>
      <c r="X343" s="10"/>
      <c r="Y343" s="10"/>
      <c r="Z343" s="10"/>
    </row>
    <row r="344" spans="1:26" ht="16" x14ac:dyDescent="0.2">
      <c r="A344" s="10"/>
      <c r="B344" s="10"/>
      <c r="C344" s="10"/>
      <c r="D344" s="10"/>
      <c r="E344" s="10"/>
      <c r="F344" s="10"/>
      <c r="G344" s="10"/>
      <c r="H344" s="10"/>
      <c r="I344" s="10"/>
      <c r="J344" s="10"/>
      <c r="K344" s="10"/>
      <c r="L344" s="10"/>
      <c r="M344" s="10"/>
      <c r="N344" s="10"/>
      <c r="O344" s="10"/>
      <c r="P344" s="10"/>
      <c r="Q344" s="10"/>
      <c r="R344" s="10"/>
      <c r="S344" s="10"/>
      <c r="T344" s="10"/>
      <c r="U344" s="10"/>
      <c r="V344" s="10"/>
      <c r="W344" s="10"/>
      <c r="X344" s="10"/>
      <c r="Y344" s="10"/>
      <c r="Z344" s="10"/>
    </row>
    <row r="345" spans="1:26" ht="16" x14ac:dyDescent="0.2">
      <c r="A345" s="10"/>
      <c r="B345" s="10"/>
      <c r="C345" s="10"/>
      <c r="D345" s="10"/>
      <c r="E345" s="10"/>
      <c r="F345" s="10"/>
      <c r="G345" s="10"/>
      <c r="H345" s="10"/>
      <c r="I345" s="10"/>
      <c r="J345" s="10"/>
      <c r="K345" s="10"/>
      <c r="L345" s="10"/>
      <c r="M345" s="10"/>
      <c r="N345" s="10"/>
      <c r="O345" s="10"/>
      <c r="P345" s="10"/>
      <c r="Q345" s="10"/>
      <c r="R345" s="10"/>
      <c r="S345" s="10"/>
      <c r="T345" s="10"/>
      <c r="U345" s="10"/>
      <c r="V345" s="10"/>
      <c r="W345" s="10"/>
      <c r="X345" s="10"/>
      <c r="Y345" s="10"/>
      <c r="Z345" s="10"/>
    </row>
    <row r="346" spans="1:26" ht="16" x14ac:dyDescent="0.2">
      <c r="A346" s="10"/>
      <c r="B346" s="10"/>
      <c r="C346" s="10"/>
      <c r="D346" s="10"/>
      <c r="E346" s="10"/>
      <c r="F346" s="10"/>
      <c r="G346" s="10"/>
      <c r="H346" s="10"/>
      <c r="I346" s="10"/>
      <c r="J346" s="10"/>
      <c r="K346" s="10"/>
      <c r="L346" s="10"/>
      <c r="M346" s="10"/>
      <c r="N346" s="10"/>
      <c r="O346" s="10"/>
      <c r="P346" s="10"/>
      <c r="Q346" s="10"/>
      <c r="R346" s="10"/>
      <c r="S346" s="10"/>
      <c r="T346" s="10"/>
      <c r="U346" s="10"/>
      <c r="V346" s="10"/>
      <c r="W346" s="10"/>
      <c r="X346" s="10"/>
      <c r="Y346" s="10"/>
      <c r="Z346" s="10"/>
    </row>
    <row r="347" spans="1:26" ht="16" x14ac:dyDescent="0.2">
      <c r="A347" s="10"/>
      <c r="B347" s="10"/>
      <c r="C347" s="10"/>
      <c r="D347" s="10"/>
      <c r="E347" s="10"/>
      <c r="F347" s="10"/>
      <c r="G347" s="10"/>
      <c r="H347" s="10"/>
      <c r="I347" s="10"/>
      <c r="J347" s="10"/>
      <c r="K347" s="10"/>
      <c r="L347" s="10"/>
      <c r="M347" s="10"/>
      <c r="N347" s="10"/>
      <c r="O347" s="10"/>
      <c r="P347" s="10"/>
      <c r="Q347" s="10"/>
      <c r="R347" s="10"/>
      <c r="S347" s="10"/>
      <c r="T347" s="10"/>
      <c r="U347" s="10"/>
      <c r="V347" s="10"/>
      <c r="W347" s="10"/>
      <c r="X347" s="10"/>
      <c r="Y347" s="10"/>
      <c r="Z347" s="10"/>
    </row>
    <row r="348" spans="1:26" ht="16" x14ac:dyDescent="0.2">
      <c r="A348" s="10"/>
      <c r="B348" s="10"/>
      <c r="C348" s="10"/>
      <c r="D348" s="10"/>
      <c r="E348" s="10"/>
      <c r="F348" s="10"/>
      <c r="G348" s="10"/>
      <c r="H348" s="10"/>
      <c r="I348" s="10"/>
      <c r="J348" s="10"/>
      <c r="K348" s="10"/>
      <c r="L348" s="10"/>
      <c r="M348" s="10"/>
      <c r="N348" s="10"/>
      <c r="O348" s="10"/>
      <c r="P348" s="10"/>
      <c r="Q348" s="10"/>
      <c r="R348" s="10"/>
      <c r="S348" s="10"/>
      <c r="T348" s="10"/>
      <c r="U348" s="10"/>
      <c r="V348" s="10"/>
      <c r="W348" s="10"/>
      <c r="X348" s="10"/>
      <c r="Y348" s="10"/>
      <c r="Z348" s="10"/>
    </row>
    <row r="349" spans="1:26" ht="16" x14ac:dyDescent="0.2">
      <c r="A349" s="10"/>
      <c r="B349" s="10"/>
      <c r="C349" s="10"/>
      <c r="D349" s="10"/>
      <c r="E349" s="10"/>
      <c r="F349" s="10"/>
      <c r="G349" s="10"/>
      <c r="H349" s="10"/>
      <c r="I349" s="10"/>
      <c r="J349" s="10"/>
      <c r="K349" s="10"/>
      <c r="L349" s="10"/>
      <c r="M349" s="10"/>
      <c r="N349" s="10"/>
      <c r="O349" s="10"/>
      <c r="P349" s="10"/>
      <c r="Q349" s="10"/>
      <c r="R349" s="10"/>
      <c r="S349" s="10"/>
      <c r="T349" s="10"/>
      <c r="U349" s="10"/>
      <c r="V349" s="10"/>
      <c r="W349" s="10"/>
      <c r="X349" s="10"/>
      <c r="Y349" s="10"/>
      <c r="Z349" s="10"/>
    </row>
    <row r="350" spans="1:26" ht="16" x14ac:dyDescent="0.2">
      <c r="A350" s="10"/>
      <c r="B350" s="10"/>
      <c r="C350" s="10"/>
      <c r="D350" s="10"/>
      <c r="E350" s="10"/>
      <c r="F350" s="10"/>
      <c r="G350" s="10"/>
      <c r="H350" s="10"/>
      <c r="I350" s="10"/>
      <c r="J350" s="10"/>
      <c r="K350" s="10"/>
      <c r="L350" s="10"/>
      <c r="M350" s="10"/>
      <c r="N350" s="10"/>
      <c r="O350" s="10"/>
      <c r="P350" s="10"/>
      <c r="Q350" s="10"/>
      <c r="R350" s="10"/>
      <c r="S350" s="10"/>
      <c r="T350" s="10"/>
      <c r="U350" s="10"/>
      <c r="V350" s="10"/>
      <c r="W350" s="10"/>
      <c r="X350" s="10"/>
      <c r="Y350" s="10"/>
      <c r="Z350" s="10"/>
    </row>
    <row r="351" spans="1:26" ht="16" x14ac:dyDescent="0.2">
      <c r="A351" s="10"/>
      <c r="B351" s="10"/>
      <c r="C351" s="10"/>
      <c r="D351" s="10"/>
      <c r="E351" s="10"/>
      <c r="F351" s="10"/>
      <c r="G351" s="10"/>
      <c r="H351" s="10"/>
      <c r="I351" s="10"/>
      <c r="J351" s="10"/>
      <c r="K351" s="10"/>
      <c r="L351" s="10"/>
      <c r="M351" s="10"/>
      <c r="N351" s="10"/>
      <c r="O351" s="10"/>
      <c r="P351" s="10"/>
      <c r="Q351" s="10"/>
      <c r="R351" s="10"/>
      <c r="S351" s="10"/>
      <c r="T351" s="10"/>
      <c r="U351" s="10"/>
      <c r="V351" s="10"/>
      <c r="W351" s="10"/>
      <c r="X351" s="10"/>
      <c r="Y351" s="10"/>
      <c r="Z351" s="10"/>
    </row>
    <row r="352" spans="1:26" ht="16" x14ac:dyDescent="0.2">
      <c r="A352" s="10"/>
      <c r="B352" s="10"/>
      <c r="C352" s="10"/>
      <c r="D352" s="10"/>
      <c r="E352" s="10"/>
      <c r="F352" s="10"/>
      <c r="G352" s="10"/>
      <c r="H352" s="10"/>
      <c r="I352" s="10"/>
      <c r="J352" s="10"/>
      <c r="K352" s="10"/>
      <c r="L352" s="10"/>
      <c r="M352" s="10"/>
      <c r="N352" s="10"/>
      <c r="O352" s="10"/>
      <c r="P352" s="10"/>
      <c r="Q352" s="10"/>
      <c r="R352" s="10"/>
      <c r="S352" s="10"/>
      <c r="T352" s="10"/>
      <c r="U352" s="10"/>
      <c r="V352" s="10"/>
      <c r="W352" s="10"/>
      <c r="X352" s="10"/>
      <c r="Y352" s="10"/>
      <c r="Z352" s="10"/>
    </row>
    <row r="353" spans="1:26" ht="16" x14ac:dyDescent="0.2">
      <c r="A353" s="10"/>
      <c r="B353" s="10"/>
      <c r="C353" s="10"/>
      <c r="D353" s="10"/>
      <c r="E353" s="10"/>
      <c r="F353" s="10"/>
      <c r="G353" s="10"/>
      <c r="H353" s="10"/>
      <c r="I353" s="10"/>
      <c r="J353" s="10"/>
      <c r="K353" s="10"/>
      <c r="L353" s="10"/>
      <c r="M353" s="10"/>
      <c r="N353" s="10"/>
      <c r="O353" s="10"/>
      <c r="P353" s="10"/>
      <c r="Q353" s="10"/>
      <c r="R353" s="10"/>
      <c r="S353" s="10"/>
      <c r="T353" s="10"/>
      <c r="U353" s="10"/>
      <c r="V353" s="10"/>
      <c r="W353" s="10"/>
      <c r="X353" s="10"/>
      <c r="Y353" s="10"/>
      <c r="Z353" s="10"/>
    </row>
    <row r="354" spans="1:26" ht="16" x14ac:dyDescent="0.2">
      <c r="A354" s="10"/>
      <c r="B354" s="10"/>
      <c r="C354" s="10"/>
      <c r="D354" s="10"/>
      <c r="E354" s="10"/>
      <c r="F354" s="10"/>
      <c r="G354" s="10"/>
      <c r="H354" s="10"/>
      <c r="I354" s="10"/>
      <c r="J354" s="10"/>
      <c r="K354" s="10"/>
      <c r="L354" s="10"/>
      <c r="M354" s="10"/>
      <c r="N354" s="10"/>
      <c r="O354" s="10"/>
      <c r="P354" s="10"/>
      <c r="Q354" s="10"/>
      <c r="R354" s="10"/>
      <c r="S354" s="10"/>
      <c r="T354" s="10"/>
      <c r="U354" s="10"/>
      <c r="V354" s="10"/>
      <c r="W354" s="10"/>
      <c r="X354" s="10"/>
      <c r="Y354" s="10"/>
      <c r="Z354" s="10"/>
    </row>
    <row r="355" spans="1:26" ht="16" x14ac:dyDescent="0.2">
      <c r="A355" s="10"/>
      <c r="B355" s="10"/>
      <c r="C355" s="10"/>
      <c r="D355" s="10"/>
      <c r="E355" s="10"/>
      <c r="F355" s="10"/>
      <c r="G355" s="10"/>
      <c r="H355" s="10"/>
      <c r="I355" s="10"/>
      <c r="J355" s="10"/>
      <c r="K355" s="10"/>
      <c r="L355" s="10"/>
      <c r="M355" s="10"/>
      <c r="N355" s="10"/>
      <c r="O355" s="10"/>
      <c r="P355" s="10"/>
      <c r="Q355" s="10"/>
      <c r="R355" s="10"/>
      <c r="S355" s="10"/>
      <c r="T355" s="10"/>
      <c r="U355" s="10"/>
      <c r="V355" s="10"/>
      <c r="W355" s="10"/>
      <c r="X355" s="10"/>
      <c r="Y355" s="10"/>
      <c r="Z355" s="10"/>
    </row>
    <row r="356" spans="1:26" ht="16" x14ac:dyDescent="0.2">
      <c r="A356" s="10"/>
      <c r="B356" s="10"/>
      <c r="C356" s="10"/>
      <c r="D356" s="10"/>
      <c r="E356" s="10"/>
      <c r="F356" s="10"/>
      <c r="G356" s="10"/>
      <c r="H356" s="10"/>
      <c r="I356" s="10"/>
      <c r="J356" s="10"/>
      <c r="K356" s="10"/>
      <c r="L356" s="10"/>
      <c r="M356" s="10"/>
      <c r="N356" s="10"/>
      <c r="O356" s="10"/>
      <c r="P356" s="10"/>
      <c r="Q356" s="10"/>
      <c r="R356" s="10"/>
      <c r="S356" s="10"/>
      <c r="T356" s="10"/>
      <c r="U356" s="10"/>
      <c r="V356" s="10"/>
      <c r="W356" s="10"/>
      <c r="X356" s="10"/>
      <c r="Y356" s="10"/>
      <c r="Z356" s="10"/>
    </row>
    <row r="357" spans="1:26" ht="16" x14ac:dyDescent="0.2">
      <c r="A357" s="10"/>
      <c r="B357" s="10"/>
      <c r="C357" s="10"/>
      <c r="D357" s="10"/>
      <c r="E357" s="10"/>
      <c r="F357" s="10"/>
      <c r="G357" s="10"/>
      <c r="H357" s="10"/>
      <c r="I357" s="10"/>
      <c r="J357" s="10"/>
      <c r="K357" s="10"/>
      <c r="L357" s="10"/>
      <c r="M357" s="10"/>
      <c r="N357" s="10"/>
      <c r="O357" s="10"/>
      <c r="P357" s="10"/>
      <c r="Q357" s="10"/>
      <c r="R357" s="10"/>
      <c r="S357" s="10"/>
      <c r="T357" s="10"/>
      <c r="U357" s="10"/>
      <c r="V357" s="10"/>
      <c r="W357" s="10"/>
      <c r="X357" s="10"/>
      <c r="Y357" s="10"/>
      <c r="Z357" s="10"/>
    </row>
    <row r="358" spans="1:26" ht="16" x14ac:dyDescent="0.2">
      <c r="A358" s="10"/>
      <c r="B358" s="10"/>
      <c r="C358" s="10"/>
      <c r="D358" s="10"/>
      <c r="E358" s="10"/>
      <c r="F358" s="10"/>
      <c r="G358" s="10"/>
      <c r="H358" s="10"/>
      <c r="I358" s="10"/>
      <c r="J358" s="10"/>
      <c r="K358" s="10"/>
      <c r="L358" s="10"/>
      <c r="M358" s="10"/>
      <c r="N358" s="10"/>
      <c r="O358" s="10"/>
      <c r="P358" s="10"/>
      <c r="Q358" s="10"/>
      <c r="R358" s="10"/>
      <c r="S358" s="10"/>
      <c r="T358" s="10"/>
      <c r="U358" s="10"/>
      <c r="V358" s="10"/>
      <c r="W358" s="10"/>
      <c r="X358" s="10"/>
      <c r="Y358" s="10"/>
      <c r="Z358" s="10"/>
    </row>
    <row r="359" spans="1:26" ht="16" x14ac:dyDescent="0.2">
      <c r="A359" s="10"/>
      <c r="B359" s="10"/>
      <c r="C359" s="10"/>
      <c r="D359" s="10"/>
      <c r="E359" s="10"/>
      <c r="F359" s="10"/>
      <c r="G359" s="10"/>
      <c r="H359" s="10"/>
      <c r="I359" s="10"/>
      <c r="J359" s="10"/>
      <c r="K359" s="10"/>
      <c r="L359" s="10"/>
      <c r="M359" s="10"/>
      <c r="N359" s="10"/>
      <c r="O359" s="10"/>
      <c r="P359" s="10"/>
      <c r="Q359" s="10"/>
      <c r="R359" s="10"/>
      <c r="S359" s="10"/>
      <c r="T359" s="10"/>
      <c r="U359" s="10"/>
      <c r="V359" s="10"/>
      <c r="W359" s="10"/>
      <c r="X359" s="10"/>
      <c r="Y359" s="10"/>
      <c r="Z359" s="10"/>
    </row>
    <row r="360" spans="1:26" ht="16" x14ac:dyDescent="0.2">
      <c r="A360" s="10"/>
      <c r="B360" s="10"/>
      <c r="C360" s="10"/>
      <c r="D360" s="10"/>
      <c r="E360" s="10"/>
      <c r="F360" s="10"/>
      <c r="G360" s="10"/>
      <c r="H360" s="10"/>
      <c r="I360" s="10"/>
      <c r="J360" s="10"/>
      <c r="K360" s="10"/>
      <c r="L360" s="10"/>
      <c r="M360" s="10"/>
      <c r="N360" s="10"/>
      <c r="O360" s="10"/>
      <c r="P360" s="10"/>
      <c r="Q360" s="10"/>
      <c r="R360" s="10"/>
      <c r="S360" s="10"/>
      <c r="T360" s="10"/>
      <c r="U360" s="10"/>
      <c r="V360" s="10"/>
      <c r="W360" s="10"/>
      <c r="X360" s="10"/>
      <c r="Y360" s="10"/>
      <c r="Z360" s="10"/>
    </row>
    <row r="361" spans="1:26" ht="16" x14ac:dyDescent="0.2">
      <c r="A361" s="10"/>
      <c r="B361" s="10"/>
      <c r="C361" s="10"/>
      <c r="D361" s="10"/>
      <c r="E361" s="10"/>
      <c r="F361" s="10"/>
      <c r="G361" s="10"/>
      <c r="H361" s="10"/>
      <c r="I361" s="10"/>
      <c r="J361" s="10"/>
      <c r="K361" s="10"/>
      <c r="L361" s="10"/>
      <c r="M361" s="10"/>
      <c r="N361" s="10"/>
      <c r="O361" s="10"/>
      <c r="P361" s="10"/>
      <c r="Q361" s="10"/>
      <c r="R361" s="10"/>
      <c r="S361" s="10"/>
      <c r="T361" s="10"/>
      <c r="U361" s="10"/>
      <c r="V361" s="10"/>
      <c r="W361" s="10"/>
      <c r="X361" s="10"/>
      <c r="Y361" s="10"/>
      <c r="Z361" s="10"/>
    </row>
    <row r="362" spans="1:26" ht="16" x14ac:dyDescent="0.2">
      <c r="A362" s="10"/>
      <c r="B362" s="10"/>
      <c r="C362" s="10"/>
      <c r="D362" s="10"/>
      <c r="E362" s="10"/>
      <c r="F362" s="10"/>
      <c r="G362" s="10"/>
      <c r="H362" s="10"/>
      <c r="I362" s="10"/>
      <c r="J362" s="10"/>
      <c r="K362" s="10"/>
      <c r="L362" s="10"/>
      <c r="M362" s="10"/>
      <c r="N362" s="10"/>
      <c r="O362" s="10"/>
      <c r="P362" s="10"/>
      <c r="Q362" s="10"/>
      <c r="R362" s="10"/>
      <c r="S362" s="10"/>
      <c r="T362" s="10"/>
      <c r="U362" s="10"/>
      <c r="V362" s="10"/>
      <c r="W362" s="10"/>
      <c r="X362" s="10"/>
      <c r="Y362" s="10"/>
      <c r="Z362" s="10"/>
    </row>
    <row r="363" spans="1:26" ht="16" x14ac:dyDescent="0.2">
      <c r="A363" s="10"/>
      <c r="B363" s="10"/>
      <c r="C363" s="10"/>
      <c r="D363" s="10"/>
      <c r="E363" s="10"/>
      <c r="F363" s="10"/>
      <c r="G363" s="10"/>
      <c r="H363" s="10"/>
      <c r="I363" s="10"/>
      <c r="J363" s="10"/>
      <c r="K363" s="10"/>
      <c r="L363" s="10"/>
      <c r="M363" s="10"/>
      <c r="N363" s="10"/>
      <c r="O363" s="10"/>
      <c r="P363" s="10"/>
      <c r="Q363" s="10"/>
      <c r="R363" s="10"/>
      <c r="S363" s="10"/>
      <c r="T363" s="10"/>
      <c r="U363" s="10"/>
      <c r="V363" s="10"/>
      <c r="W363" s="10"/>
      <c r="X363" s="10"/>
      <c r="Y363" s="10"/>
      <c r="Z363" s="10"/>
    </row>
    <row r="364" spans="1:26" ht="16" x14ac:dyDescent="0.2">
      <c r="A364" s="10"/>
      <c r="B364" s="10"/>
      <c r="C364" s="10"/>
      <c r="D364" s="10"/>
      <c r="E364" s="10"/>
      <c r="F364" s="10"/>
      <c r="G364" s="10"/>
      <c r="H364" s="10"/>
      <c r="I364" s="10"/>
      <c r="J364" s="10"/>
      <c r="K364" s="10"/>
      <c r="L364" s="10"/>
      <c r="M364" s="10"/>
      <c r="N364" s="10"/>
      <c r="O364" s="10"/>
      <c r="P364" s="10"/>
      <c r="Q364" s="10"/>
      <c r="R364" s="10"/>
      <c r="S364" s="10"/>
      <c r="T364" s="10"/>
      <c r="U364" s="10"/>
      <c r="V364" s="10"/>
      <c r="W364" s="10"/>
      <c r="X364" s="10"/>
      <c r="Y364" s="10"/>
      <c r="Z364" s="10"/>
    </row>
    <row r="365" spans="1:26" ht="16" x14ac:dyDescent="0.2">
      <c r="A365" s="10"/>
      <c r="B365" s="10"/>
      <c r="C365" s="10"/>
      <c r="D365" s="10"/>
      <c r="E365" s="10"/>
      <c r="F365" s="10"/>
      <c r="G365" s="10"/>
      <c r="H365" s="10"/>
      <c r="I365" s="10"/>
      <c r="J365" s="10"/>
      <c r="K365" s="10"/>
      <c r="L365" s="10"/>
      <c r="M365" s="10"/>
      <c r="N365" s="10"/>
      <c r="O365" s="10"/>
      <c r="P365" s="10"/>
      <c r="Q365" s="10"/>
      <c r="R365" s="10"/>
      <c r="S365" s="10"/>
      <c r="T365" s="10"/>
      <c r="U365" s="10"/>
      <c r="V365" s="10"/>
      <c r="W365" s="10"/>
      <c r="X365" s="10"/>
      <c r="Y365" s="10"/>
      <c r="Z365" s="10"/>
    </row>
    <row r="366" spans="1:26" ht="16" x14ac:dyDescent="0.2">
      <c r="A366" s="10"/>
      <c r="B366" s="10"/>
      <c r="C366" s="10"/>
      <c r="D366" s="10"/>
      <c r="E366" s="10"/>
      <c r="F366" s="10"/>
      <c r="G366" s="10"/>
      <c r="H366" s="10"/>
      <c r="I366" s="10"/>
      <c r="J366" s="10"/>
      <c r="K366" s="10"/>
      <c r="L366" s="10"/>
      <c r="M366" s="10"/>
      <c r="N366" s="10"/>
      <c r="O366" s="10"/>
      <c r="P366" s="10"/>
      <c r="Q366" s="10"/>
      <c r="R366" s="10"/>
      <c r="S366" s="10"/>
      <c r="T366" s="10"/>
      <c r="U366" s="10"/>
      <c r="V366" s="10"/>
      <c r="W366" s="10"/>
      <c r="X366" s="10"/>
      <c r="Y366" s="10"/>
      <c r="Z366" s="10"/>
    </row>
    <row r="367" spans="1:26" ht="16" x14ac:dyDescent="0.2">
      <c r="A367" s="10"/>
      <c r="B367" s="10"/>
      <c r="C367" s="10"/>
      <c r="D367" s="10"/>
      <c r="E367" s="10"/>
      <c r="F367" s="10"/>
      <c r="G367" s="10"/>
      <c r="H367" s="10"/>
      <c r="I367" s="10"/>
      <c r="J367" s="10"/>
      <c r="K367" s="10"/>
      <c r="L367" s="10"/>
      <c r="M367" s="10"/>
      <c r="N367" s="10"/>
      <c r="O367" s="10"/>
      <c r="P367" s="10"/>
      <c r="Q367" s="10"/>
      <c r="R367" s="10"/>
      <c r="S367" s="10"/>
      <c r="T367" s="10"/>
      <c r="U367" s="10"/>
      <c r="V367" s="10"/>
      <c r="W367" s="10"/>
      <c r="X367" s="10"/>
      <c r="Y367" s="10"/>
      <c r="Z367" s="10"/>
    </row>
    <row r="368" spans="1:26" ht="16" x14ac:dyDescent="0.2">
      <c r="A368" s="10"/>
      <c r="B368" s="10"/>
      <c r="C368" s="10"/>
      <c r="D368" s="10"/>
      <c r="E368" s="10"/>
      <c r="F368" s="10"/>
      <c r="G368" s="10"/>
      <c r="H368" s="10"/>
      <c r="I368" s="10"/>
      <c r="J368" s="10"/>
      <c r="K368" s="10"/>
      <c r="L368" s="10"/>
      <c r="M368" s="10"/>
      <c r="N368" s="10"/>
      <c r="O368" s="10"/>
      <c r="P368" s="10"/>
      <c r="Q368" s="10"/>
      <c r="R368" s="10"/>
      <c r="S368" s="10"/>
      <c r="T368" s="10"/>
      <c r="U368" s="10"/>
      <c r="V368" s="10"/>
      <c r="W368" s="10"/>
      <c r="X368" s="10"/>
      <c r="Y368" s="10"/>
      <c r="Z368" s="10"/>
    </row>
    <row r="369" spans="1:26" ht="16" x14ac:dyDescent="0.2">
      <c r="A369" s="10"/>
      <c r="B369" s="10"/>
      <c r="C369" s="10"/>
      <c r="D369" s="10"/>
      <c r="E369" s="10"/>
      <c r="F369" s="10"/>
      <c r="G369" s="10"/>
      <c r="H369" s="10"/>
      <c r="I369" s="10"/>
      <c r="J369" s="10"/>
      <c r="K369" s="10"/>
      <c r="L369" s="10"/>
      <c r="M369" s="10"/>
      <c r="N369" s="10"/>
      <c r="O369" s="10"/>
      <c r="P369" s="10"/>
      <c r="Q369" s="10"/>
      <c r="R369" s="10"/>
      <c r="S369" s="10"/>
      <c r="T369" s="10"/>
      <c r="U369" s="10"/>
      <c r="V369" s="10"/>
      <c r="W369" s="10"/>
      <c r="X369" s="10"/>
      <c r="Y369" s="10"/>
      <c r="Z369" s="10"/>
    </row>
    <row r="370" spans="1:26" ht="16" x14ac:dyDescent="0.2">
      <c r="A370" s="10"/>
      <c r="B370" s="10"/>
      <c r="C370" s="10"/>
      <c r="D370" s="10"/>
      <c r="E370" s="10"/>
      <c r="F370" s="10"/>
      <c r="G370" s="10"/>
      <c r="H370" s="10"/>
      <c r="I370" s="10"/>
      <c r="J370" s="10"/>
      <c r="K370" s="10"/>
      <c r="L370" s="10"/>
      <c r="M370" s="10"/>
      <c r="N370" s="10"/>
      <c r="O370" s="10"/>
      <c r="P370" s="10"/>
      <c r="Q370" s="10"/>
      <c r="R370" s="10"/>
      <c r="S370" s="10"/>
      <c r="T370" s="10"/>
      <c r="U370" s="10"/>
      <c r="V370" s="10"/>
      <c r="W370" s="10"/>
      <c r="X370" s="10"/>
      <c r="Y370" s="10"/>
      <c r="Z370" s="10"/>
    </row>
    <row r="371" spans="1:26" ht="16" x14ac:dyDescent="0.2">
      <c r="A371" s="10"/>
      <c r="B371" s="10"/>
      <c r="C371" s="10"/>
      <c r="D371" s="10"/>
      <c r="E371" s="10"/>
      <c r="F371" s="10"/>
      <c r="G371" s="10"/>
      <c r="H371" s="10"/>
      <c r="I371" s="10"/>
      <c r="J371" s="10"/>
      <c r="K371" s="10"/>
      <c r="L371" s="10"/>
      <c r="M371" s="10"/>
      <c r="N371" s="10"/>
      <c r="O371" s="10"/>
      <c r="P371" s="10"/>
      <c r="Q371" s="10"/>
      <c r="R371" s="10"/>
      <c r="S371" s="10"/>
      <c r="T371" s="10"/>
      <c r="U371" s="10"/>
      <c r="V371" s="10"/>
      <c r="W371" s="10"/>
      <c r="X371" s="10"/>
      <c r="Y371" s="10"/>
      <c r="Z371" s="10"/>
    </row>
    <row r="372" spans="1:26" ht="16" x14ac:dyDescent="0.2">
      <c r="A372" s="10"/>
      <c r="B372" s="10"/>
      <c r="C372" s="10"/>
      <c r="D372" s="10"/>
      <c r="E372" s="10"/>
      <c r="F372" s="10"/>
      <c r="G372" s="10"/>
      <c r="H372" s="10"/>
      <c r="I372" s="10"/>
      <c r="J372" s="10"/>
      <c r="K372" s="10"/>
      <c r="L372" s="10"/>
      <c r="M372" s="10"/>
      <c r="N372" s="10"/>
      <c r="O372" s="10"/>
      <c r="P372" s="10"/>
      <c r="Q372" s="10"/>
      <c r="R372" s="10"/>
      <c r="S372" s="10"/>
      <c r="T372" s="10"/>
      <c r="U372" s="10"/>
      <c r="V372" s="10"/>
      <c r="W372" s="10"/>
      <c r="X372" s="10"/>
      <c r="Y372" s="10"/>
      <c r="Z372" s="10"/>
    </row>
    <row r="373" spans="1:26" ht="16" x14ac:dyDescent="0.2">
      <c r="A373" s="10"/>
      <c r="B373" s="10"/>
      <c r="C373" s="10"/>
      <c r="D373" s="10"/>
      <c r="E373" s="10"/>
      <c r="F373" s="10"/>
      <c r="G373" s="10"/>
      <c r="H373" s="10"/>
      <c r="I373" s="10"/>
      <c r="J373" s="10"/>
      <c r="K373" s="10"/>
      <c r="L373" s="10"/>
      <c r="M373" s="10"/>
      <c r="N373" s="10"/>
      <c r="O373" s="10"/>
      <c r="P373" s="10"/>
      <c r="Q373" s="10"/>
      <c r="R373" s="10"/>
      <c r="S373" s="10"/>
      <c r="T373" s="10"/>
      <c r="U373" s="10"/>
      <c r="V373" s="10"/>
      <c r="W373" s="10"/>
      <c r="X373" s="10"/>
      <c r="Y373" s="10"/>
      <c r="Z373" s="10"/>
    </row>
    <row r="374" spans="1:26" ht="16" x14ac:dyDescent="0.2">
      <c r="A374" s="10"/>
      <c r="B374" s="10"/>
      <c r="C374" s="10"/>
      <c r="D374" s="10"/>
      <c r="E374" s="10"/>
      <c r="F374" s="10"/>
      <c r="G374" s="10"/>
      <c r="H374" s="10"/>
      <c r="I374" s="10"/>
      <c r="J374" s="10"/>
      <c r="K374" s="10"/>
      <c r="L374" s="10"/>
      <c r="M374" s="10"/>
      <c r="N374" s="10"/>
      <c r="O374" s="10"/>
      <c r="P374" s="10"/>
      <c r="Q374" s="10"/>
      <c r="R374" s="10"/>
      <c r="S374" s="10"/>
      <c r="T374" s="10"/>
      <c r="U374" s="10"/>
      <c r="V374" s="10"/>
      <c r="W374" s="10"/>
      <c r="X374" s="10"/>
      <c r="Y374" s="10"/>
      <c r="Z374" s="10"/>
    </row>
    <row r="375" spans="1:26" ht="16" x14ac:dyDescent="0.2">
      <c r="A375" s="10"/>
      <c r="B375" s="10"/>
      <c r="C375" s="10"/>
      <c r="D375" s="10"/>
      <c r="E375" s="10"/>
      <c r="F375" s="10"/>
      <c r="G375" s="10"/>
      <c r="H375" s="10"/>
      <c r="I375" s="10"/>
      <c r="J375" s="10"/>
      <c r="K375" s="10"/>
      <c r="L375" s="10"/>
      <c r="M375" s="10"/>
      <c r="N375" s="10"/>
      <c r="O375" s="10"/>
      <c r="P375" s="10"/>
      <c r="Q375" s="10"/>
      <c r="R375" s="10"/>
      <c r="S375" s="10"/>
      <c r="T375" s="10"/>
      <c r="U375" s="10"/>
      <c r="V375" s="10"/>
      <c r="W375" s="10"/>
      <c r="X375" s="10"/>
      <c r="Y375" s="10"/>
      <c r="Z375" s="10"/>
    </row>
    <row r="376" spans="1:26" ht="16" x14ac:dyDescent="0.2">
      <c r="A376" s="10"/>
      <c r="B376" s="10"/>
      <c r="C376" s="10"/>
      <c r="D376" s="10"/>
      <c r="E376" s="10"/>
      <c r="F376" s="10"/>
      <c r="G376" s="10"/>
      <c r="H376" s="10"/>
      <c r="I376" s="10"/>
      <c r="J376" s="10"/>
      <c r="K376" s="10"/>
      <c r="L376" s="10"/>
      <c r="M376" s="10"/>
      <c r="N376" s="10"/>
      <c r="O376" s="10"/>
      <c r="P376" s="10"/>
      <c r="Q376" s="10"/>
      <c r="R376" s="10"/>
      <c r="S376" s="10"/>
      <c r="T376" s="10"/>
      <c r="U376" s="10"/>
      <c r="V376" s="10"/>
      <c r="W376" s="10"/>
      <c r="X376" s="10"/>
      <c r="Y376" s="10"/>
      <c r="Z376" s="10"/>
    </row>
    <row r="377" spans="1:26" ht="16" x14ac:dyDescent="0.2">
      <c r="A377" s="10"/>
      <c r="B377" s="10"/>
      <c r="C377" s="10"/>
      <c r="D377" s="10"/>
      <c r="E377" s="10"/>
      <c r="F377" s="10"/>
      <c r="G377" s="10"/>
      <c r="H377" s="10"/>
      <c r="I377" s="10"/>
      <c r="J377" s="10"/>
      <c r="K377" s="10"/>
      <c r="L377" s="10"/>
      <c r="M377" s="10"/>
      <c r="N377" s="10"/>
      <c r="O377" s="10"/>
      <c r="P377" s="10"/>
      <c r="Q377" s="10"/>
      <c r="R377" s="10"/>
      <c r="S377" s="10"/>
      <c r="T377" s="10"/>
      <c r="U377" s="10"/>
      <c r="V377" s="10"/>
      <c r="W377" s="10"/>
      <c r="X377" s="10"/>
      <c r="Y377" s="10"/>
      <c r="Z377" s="10"/>
    </row>
    <row r="378" spans="1:26" ht="16" x14ac:dyDescent="0.2">
      <c r="A378" s="10"/>
      <c r="B378" s="10"/>
      <c r="C378" s="10"/>
      <c r="D378" s="10"/>
      <c r="E378" s="10"/>
      <c r="F378" s="10"/>
      <c r="G378" s="10"/>
      <c r="H378" s="10"/>
      <c r="I378" s="10"/>
      <c r="J378" s="10"/>
      <c r="K378" s="10"/>
      <c r="L378" s="10"/>
      <c r="M378" s="10"/>
      <c r="N378" s="10"/>
      <c r="O378" s="10"/>
      <c r="P378" s="10"/>
      <c r="Q378" s="10"/>
      <c r="R378" s="10"/>
      <c r="S378" s="10"/>
      <c r="T378" s="10"/>
      <c r="U378" s="10"/>
      <c r="V378" s="10"/>
      <c r="W378" s="10"/>
      <c r="X378" s="10"/>
      <c r="Y378" s="10"/>
      <c r="Z378" s="10"/>
    </row>
    <row r="379" spans="1:26" ht="16" x14ac:dyDescent="0.2">
      <c r="A379" s="10"/>
      <c r="B379" s="10"/>
      <c r="C379" s="10"/>
      <c r="D379" s="10"/>
      <c r="E379" s="10"/>
      <c r="F379" s="10"/>
      <c r="G379" s="10"/>
      <c r="H379" s="10"/>
      <c r="I379" s="10"/>
      <c r="J379" s="10"/>
      <c r="K379" s="10"/>
      <c r="L379" s="10"/>
      <c r="M379" s="10"/>
      <c r="N379" s="10"/>
      <c r="O379" s="10"/>
      <c r="P379" s="10"/>
      <c r="Q379" s="10"/>
      <c r="R379" s="10"/>
      <c r="S379" s="10"/>
      <c r="T379" s="10"/>
      <c r="U379" s="10"/>
      <c r="V379" s="10"/>
      <c r="W379" s="10"/>
      <c r="X379" s="10"/>
      <c r="Y379" s="10"/>
      <c r="Z379" s="10"/>
    </row>
    <row r="380" spans="1:26" ht="16" x14ac:dyDescent="0.2">
      <c r="A380" s="10"/>
      <c r="B380" s="10"/>
      <c r="C380" s="10"/>
      <c r="D380" s="10"/>
      <c r="E380" s="10"/>
      <c r="F380" s="10"/>
      <c r="G380" s="10"/>
      <c r="H380" s="10"/>
      <c r="I380" s="10"/>
      <c r="J380" s="10"/>
      <c r="K380" s="10"/>
      <c r="L380" s="10"/>
      <c r="M380" s="10"/>
      <c r="N380" s="10"/>
      <c r="O380" s="10"/>
      <c r="P380" s="10"/>
      <c r="Q380" s="10"/>
      <c r="R380" s="10"/>
      <c r="S380" s="10"/>
      <c r="T380" s="10"/>
      <c r="U380" s="10"/>
      <c r="V380" s="10"/>
      <c r="W380" s="10"/>
      <c r="X380" s="10"/>
      <c r="Y380" s="10"/>
      <c r="Z380" s="10"/>
    </row>
    <row r="381" spans="1:26" ht="16" x14ac:dyDescent="0.2">
      <c r="A381" s="10"/>
      <c r="B381" s="10"/>
      <c r="C381" s="10"/>
      <c r="D381" s="10"/>
      <c r="E381" s="10"/>
      <c r="F381" s="10"/>
      <c r="G381" s="10"/>
      <c r="H381" s="10"/>
      <c r="I381" s="10"/>
      <c r="J381" s="10"/>
      <c r="K381" s="10"/>
      <c r="L381" s="10"/>
      <c r="M381" s="10"/>
      <c r="N381" s="10"/>
      <c r="O381" s="10"/>
      <c r="P381" s="10"/>
      <c r="Q381" s="10"/>
      <c r="R381" s="10"/>
      <c r="S381" s="10"/>
      <c r="T381" s="10"/>
      <c r="U381" s="10"/>
      <c r="V381" s="10"/>
      <c r="W381" s="10"/>
      <c r="X381" s="10"/>
      <c r="Y381" s="10"/>
      <c r="Z381" s="10"/>
    </row>
    <row r="382" spans="1:26" ht="16" x14ac:dyDescent="0.2">
      <c r="A382" s="10"/>
      <c r="B382" s="10"/>
      <c r="C382" s="10"/>
      <c r="D382" s="10"/>
      <c r="E382" s="10"/>
      <c r="F382" s="10"/>
      <c r="G382" s="10"/>
      <c r="H382" s="10"/>
      <c r="I382" s="10"/>
      <c r="J382" s="10"/>
      <c r="K382" s="10"/>
      <c r="L382" s="10"/>
      <c r="M382" s="10"/>
      <c r="N382" s="10"/>
      <c r="O382" s="10"/>
      <c r="P382" s="10"/>
      <c r="Q382" s="10"/>
      <c r="R382" s="10"/>
      <c r="S382" s="10"/>
      <c r="T382" s="10"/>
      <c r="U382" s="10"/>
      <c r="V382" s="10"/>
      <c r="W382" s="10"/>
      <c r="X382" s="10"/>
      <c r="Y382" s="10"/>
      <c r="Z382" s="10"/>
    </row>
    <row r="383" spans="1:26" ht="16" x14ac:dyDescent="0.2">
      <c r="A383" s="10"/>
      <c r="B383" s="10"/>
      <c r="C383" s="10"/>
      <c r="D383" s="10"/>
      <c r="E383" s="10"/>
      <c r="F383" s="10"/>
      <c r="G383" s="10"/>
      <c r="H383" s="10"/>
      <c r="I383" s="10"/>
      <c r="J383" s="10"/>
      <c r="K383" s="10"/>
      <c r="L383" s="10"/>
      <c r="M383" s="10"/>
      <c r="N383" s="10"/>
      <c r="O383" s="10"/>
      <c r="P383" s="10"/>
      <c r="Q383" s="10"/>
      <c r="R383" s="10"/>
      <c r="S383" s="10"/>
      <c r="T383" s="10"/>
      <c r="U383" s="10"/>
      <c r="V383" s="10"/>
      <c r="W383" s="10"/>
      <c r="X383" s="10"/>
      <c r="Y383" s="10"/>
      <c r="Z383" s="10"/>
    </row>
    <row r="384" spans="1:26" ht="16" x14ac:dyDescent="0.2">
      <c r="A384" s="10"/>
      <c r="B384" s="10"/>
      <c r="C384" s="10"/>
      <c r="D384" s="10"/>
      <c r="E384" s="10"/>
      <c r="F384" s="10"/>
      <c r="G384" s="10"/>
      <c r="H384" s="10"/>
      <c r="I384" s="10"/>
      <c r="J384" s="10"/>
      <c r="K384" s="10"/>
      <c r="L384" s="10"/>
      <c r="M384" s="10"/>
      <c r="N384" s="10"/>
      <c r="O384" s="10"/>
      <c r="P384" s="10"/>
      <c r="Q384" s="10"/>
      <c r="R384" s="10"/>
      <c r="S384" s="10"/>
      <c r="T384" s="10"/>
      <c r="U384" s="10"/>
      <c r="V384" s="10"/>
      <c r="W384" s="10"/>
      <c r="X384" s="10"/>
      <c r="Y384" s="10"/>
      <c r="Z384" s="10"/>
    </row>
    <row r="385" spans="1:26" ht="16" x14ac:dyDescent="0.2">
      <c r="A385" s="10"/>
      <c r="B385" s="10"/>
      <c r="C385" s="10"/>
      <c r="D385" s="10"/>
      <c r="E385" s="10"/>
      <c r="F385" s="10"/>
      <c r="G385" s="10"/>
      <c r="H385" s="10"/>
      <c r="I385" s="10"/>
      <c r="J385" s="10"/>
      <c r="K385" s="10"/>
      <c r="L385" s="10"/>
      <c r="M385" s="10"/>
      <c r="N385" s="10"/>
      <c r="O385" s="10"/>
      <c r="P385" s="10"/>
      <c r="Q385" s="10"/>
      <c r="R385" s="10"/>
      <c r="S385" s="10"/>
      <c r="T385" s="10"/>
      <c r="U385" s="10"/>
      <c r="V385" s="10"/>
      <c r="W385" s="10"/>
      <c r="X385" s="10"/>
      <c r="Y385" s="10"/>
      <c r="Z385" s="10"/>
    </row>
    <row r="386" spans="1:26" ht="16" x14ac:dyDescent="0.2">
      <c r="A386" s="10"/>
      <c r="B386" s="10"/>
      <c r="C386" s="10"/>
      <c r="D386" s="10"/>
      <c r="E386" s="10"/>
      <c r="F386" s="10"/>
      <c r="G386" s="10"/>
      <c r="H386" s="10"/>
      <c r="I386" s="10"/>
      <c r="J386" s="10"/>
      <c r="K386" s="10"/>
      <c r="L386" s="10"/>
      <c r="M386" s="10"/>
      <c r="N386" s="10"/>
      <c r="O386" s="10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0"/>
    </row>
    <row r="387" spans="1:26" ht="16" x14ac:dyDescent="0.2">
      <c r="A387" s="10"/>
      <c r="B387" s="10"/>
      <c r="C387" s="10"/>
      <c r="D387" s="10"/>
      <c r="E387" s="10"/>
      <c r="F387" s="10"/>
      <c r="G387" s="10"/>
      <c r="H387" s="10"/>
      <c r="I387" s="10"/>
      <c r="J387" s="10"/>
      <c r="K387" s="10"/>
      <c r="L387" s="10"/>
      <c r="M387" s="10"/>
      <c r="N387" s="10"/>
      <c r="O387" s="10"/>
      <c r="P387" s="10"/>
      <c r="Q387" s="10"/>
      <c r="R387" s="10"/>
      <c r="S387" s="10"/>
      <c r="T387" s="10"/>
      <c r="U387" s="10"/>
      <c r="V387" s="10"/>
      <c r="W387" s="10"/>
      <c r="X387" s="10"/>
      <c r="Y387" s="10"/>
      <c r="Z387" s="10"/>
    </row>
    <row r="388" spans="1:26" ht="16" x14ac:dyDescent="0.2">
      <c r="A388" s="10"/>
      <c r="B388" s="10"/>
      <c r="C388" s="10"/>
      <c r="D388" s="10"/>
      <c r="E388" s="10"/>
      <c r="F388" s="10"/>
      <c r="G388" s="10"/>
      <c r="H388" s="10"/>
      <c r="I388" s="10"/>
      <c r="J388" s="10"/>
      <c r="K388" s="10"/>
      <c r="L388" s="10"/>
      <c r="M388" s="10"/>
      <c r="N388" s="10"/>
      <c r="O388" s="10"/>
      <c r="P388" s="10"/>
      <c r="Q388" s="10"/>
      <c r="R388" s="10"/>
      <c r="S388" s="10"/>
      <c r="T388" s="10"/>
      <c r="U388" s="10"/>
      <c r="V388" s="10"/>
      <c r="W388" s="10"/>
      <c r="X388" s="10"/>
      <c r="Y388" s="10"/>
      <c r="Z388" s="10"/>
    </row>
    <row r="389" spans="1:26" ht="16" x14ac:dyDescent="0.2">
      <c r="A389" s="10"/>
      <c r="B389" s="10"/>
      <c r="C389" s="10"/>
      <c r="D389" s="10"/>
      <c r="E389" s="10"/>
      <c r="F389" s="10"/>
      <c r="G389" s="10"/>
      <c r="H389" s="10"/>
      <c r="I389" s="10"/>
      <c r="J389" s="10"/>
      <c r="K389" s="10"/>
      <c r="L389" s="10"/>
      <c r="M389" s="10"/>
      <c r="N389" s="10"/>
      <c r="O389" s="10"/>
      <c r="P389" s="10"/>
      <c r="Q389" s="10"/>
      <c r="R389" s="10"/>
      <c r="S389" s="10"/>
      <c r="T389" s="10"/>
      <c r="U389" s="10"/>
      <c r="V389" s="10"/>
      <c r="W389" s="10"/>
      <c r="X389" s="10"/>
      <c r="Y389" s="10"/>
      <c r="Z389" s="10"/>
    </row>
    <row r="390" spans="1:26" ht="16" x14ac:dyDescent="0.2">
      <c r="A390" s="10"/>
      <c r="B390" s="10"/>
      <c r="C390" s="10"/>
      <c r="D390" s="10"/>
      <c r="E390" s="10"/>
      <c r="F390" s="10"/>
      <c r="G390" s="10"/>
      <c r="H390" s="10"/>
      <c r="I390" s="10"/>
      <c r="J390" s="10"/>
      <c r="K390" s="10"/>
      <c r="L390" s="10"/>
      <c r="M390" s="10"/>
      <c r="N390" s="10"/>
      <c r="O390" s="10"/>
      <c r="P390" s="10"/>
      <c r="Q390" s="10"/>
      <c r="R390" s="10"/>
      <c r="S390" s="10"/>
      <c r="T390" s="10"/>
      <c r="U390" s="10"/>
      <c r="V390" s="10"/>
      <c r="W390" s="10"/>
      <c r="X390" s="10"/>
      <c r="Y390" s="10"/>
      <c r="Z390" s="10"/>
    </row>
    <row r="391" spans="1:26" ht="16" x14ac:dyDescent="0.2">
      <c r="A391" s="10"/>
      <c r="B391" s="10"/>
      <c r="C391" s="10"/>
      <c r="D391" s="10"/>
      <c r="E391" s="10"/>
      <c r="F391" s="10"/>
      <c r="G391" s="10"/>
      <c r="H391" s="10"/>
      <c r="I391" s="10"/>
      <c r="J391" s="10"/>
      <c r="K391" s="10"/>
      <c r="L391" s="10"/>
      <c r="M391" s="10"/>
      <c r="N391" s="10"/>
      <c r="O391" s="10"/>
      <c r="P391" s="10"/>
      <c r="Q391" s="10"/>
      <c r="R391" s="10"/>
      <c r="S391" s="10"/>
      <c r="T391" s="10"/>
      <c r="U391" s="10"/>
      <c r="V391" s="10"/>
      <c r="W391" s="10"/>
      <c r="X391" s="10"/>
      <c r="Y391" s="10"/>
      <c r="Z391" s="10"/>
    </row>
    <row r="392" spans="1:26" ht="16" x14ac:dyDescent="0.2">
      <c r="A392" s="10"/>
      <c r="B392" s="10"/>
      <c r="C392" s="10"/>
      <c r="D392" s="10"/>
      <c r="E392" s="10"/>
      <c r="F392" s="10"/>
      <c r="G392" s="10"/>
      <c r="H392" s="10"/>
      <c r="I392" s="10"/>
      <c r="J392" s="10"/>
      <c r="K392" s="10"/>
      <c r="L392" s="10"/>
      <c r="M392" s="10"/>
      <c r="N392" s="10"/>
      <c r="O392" s="10"/>
      <c r="P392" s="10"/>
      <c r="Q392" s="10"/>
      <c r="R392" s="10"/>
      <c r="S392" s="10"/>
      <c r="T392" s="10"/>
      <c r="U392" s="10"/>
      <c r="V392" s="10"/>
      <c r="W392" s="10"/>
      <c r="X392" s="10"/>
      <c r="Y392" s="10"/>
      <c r="Z392" s="10"/>
    </row>
    <row r="393" spans="1:26" ht="16" x14ac:dyDescent="0.2">
      <c r="A393" s="10"/>
      <c r="B393" s="10"/>
      <c r="C393" s="10"/>
      <c r="D393" s="10"/>
      <c r="E393" s="10"/>
      <c r="F393" s="10"/>
      <c r="G393" s="10"/>
      <c r="H393" s="10"/>
      <c r="I393" s="10"/>
      <c r="J393" s="10"/>
      <c r="K393" s="10"/>
      <c r="L393" s="10"/>
      <c r="M393" s="10"/>
      <c r="N393" s="10"/>
      <c r="O393" s="10"/>
      <c r="P393" s="10"/>
      <c r="Q393" s="10"/>
      <c r="R393" s="10"/>
      <c r="S393" s="10"/>
      <c r="T393" s="10"/>
      <c r="U393" s="10"/>
      <c r="V393" s="10"/>
      <c r="W393" s="10"/>
      <c r="X393" s="10"/>
      <c r="Y393" s="10"/>
      <c r="Z393" s="10"/>
    </row>
    <row r="394" spans="1:26" ht="16" x14ac:dyDescent="0.2">
      <c r="A394" s="10"/>
      <c r="B394" s="10"/>
      <c r="C394" s="10"/>
      <c r="D394" s="10"/>
      <c r="E394" s="10"/>
      <c r="F394" s="10"/>
      <c r="G394" s="10"/>
      <c r="H394" s="10"/>
      <c r="I394" s="10"/>
      <c r="J394" s="10"/>
      <c r="K394" s="10"/>
      <c r="L394" s="10"/>
      <c r="M394" s="10"/>
      <c r="N394" s="10"/>
      <c r="O394" s="10"/>
      <c r="P394" s="10"/>
      <c r="Q394" s="10"/>
      <c r="R394" s="10"/>
      <c r="S394" s="10"/>
      <c r="T394" s="10"/>
      <c r="U394" s="10"/>
      <c r="V394" s="10"/>
      <c r="W394" s="10"/>
      <c r="X394" s="10"/>
      <c r="Y394" s="10"/>
      <c r="Z394" s="10"/>
    </row>
    <row r="395" spans="1:26" ht="16" x14ac:dyDescent="0.2">
      <c r="A395" s="10"/>
      <c r="B395" s="10"/>
      <c r="C395" s="10"/>
      <c r="D395" s="10"/>
      <c r="E395" s="10"/>
      <c r="F395" s="10"/>
      <c r="G395" s="10"/>
      <c r="H395" s="10"/>
      <c r="I395" s="10"/>
      <c r="J395" s="10"/>
      <c r="K395" s="10"/>
      <c r="L395" s="10"/>
      <c r="M395" s="10"/>
      <c r="N395" s="10"/>
      <c r="O395" s="10"/>
      <c r="P395" s="10"/>
      <c r="Q395" s="10"/>
      <c r="R395" s="10"/>
      <c r="S395" s="10"/>
      <c r="T395" s="10"/>
      <c r="U395" s="10"/>
      <c r="V395" s="10"/>
      <c r="W395" s="10"/>
      <c r="X395" s="10"/>
      <c r="Y395" s="10"/>
      <c r="Z395" s="10"/>
    </row>
    <row r="396" spans="1:26" ht="16" x14ac:dyDescent="0.2">
      <c r="A396" s="10"/>
      <c r="B396" s="10"/>
      <c r="C396" s="10"/>
      <c r="D396" s="10"/>
      <c r="E396" s="10"/>
      <c r="F396" s="10"/>
      <c r="G396" s="10"/>
      <c r="H396" s="10"/>
      <c r="I396" s="10"/>
      <c r="J396" s="10"/>
      <c r="K396" s="10"/>
      <c r="L396" s="10"/>
      <c r="M396" s="10"/>
      <c r="N396" s="10"/>
      <c r="O396" s="10"/>
      <c r="P396" s="10"/>
      <c r="Q396" s="10"/>
      <c r="R396" s="10"/>
      <c r="S396" s="10"/>
      <c r="T396" s="10"/>
      <c r="U396" s="10"/>
      <c r="V396" s="10"/>
      <c r="W396" s="10"/>
      <c r="X396" s="10"/>
      <c r="Y396" s="10"/>
      <c r="Z396" s="10"/>
    </row>
    <row r="397" spans="1:26" ht="16" x14ac:dyDescent="0.2">
      <c r="A397" s="10"/>
      <c r="B397" s="10"/>
      <c r="C397" s="10"/>
      <c r="D397" s="10"/>
      <c r="E397" s="10"/>
      <c r="F397" s="10"/>
      <c r="G397" s="10"/>
      <c r="H397" s="10"/>
      <c r="I397" s="10"/>
      <c r="J397" s="10"/>
      <c r="K397" s="10"/>
      <c r="L397" s="10"/>
      <c r="M397" s="10"/>
      <c r="N397" s="10"/>
      <c r="O397" s="10"/>
      <c r="P397" s="10"/>
      <c r="Q397" s="10"/>
      <c r="R397" s="10"/>
      <c r="S397" s="10"/>
      <c r="T397" s="10"/>
      <c r="U397" s="10"/>
      <c r="V397" s="10"/>
      <c r="W397" s="10"/>
      <c r="X397" s="10"/>
      <c r="Y397" s="10"/>
      <c r="Z397" s="10"/>
    </row>
    <row r="398" spans="1:26" ht="16" x14ac:dyDescent="0.2">
      <c r="A398" s="10"/>
      <c r="B398" s="10"/>
      <c r="C398" s="10"/>
      <c r="D398" s="10"/>
      <c r="E398" s="10"/>
      <c r="F398" s="10"/>
      <c r="G398" s="10"/>
      <c r="H398" s="10"/>
      <c r="I398" s="10"/>
      <c r="J398" s="10"/>
      <c r="K398" s="10"/>
      <c r="L398" s="10"/>
      <c r="M398" s="10"/>
      <c r="N398" s="10"/>
      <c r="O398" s="10"/>
      <c r="P398" s="10"/>
      <c r="Q398" s="10"/>
      <c r="R398" s="10"/>
      <c r="S398" s="10"/>
      <c r="T398" s="10"/>
      <c r="U398" s="10"/>
      <c r="V398" s="10"/>
      <c r="W398" s="10"/>
      <c r="X398" s="10"/>
      <c r="Y398" s="10"/>
      <c r="Z398" s="10"/>
    </row>
    <row r="399" spans="1:26" ht="16" x14ac:dyDescent="0.2">
      <c r="A399" s="10"/>
      <c r="B399" s="10"/>
      <c r="C399" s="10"/>
      <c r="D399" s="10"/>
      <c r="E399" s="10"/>
      <c r="F399" s="10"/>
      <c r="G399" s="10"/>
      <c r="H399" s="10"/>
      <c r="I399" s="10"/>
      <c r="J399" s="10"/>
      <c r="K399" s="10"/>
      <c r="L399" s="10"/>
      <c r="M399" s="10"/>
      <c r="N399" s="10"/>
      <c r="O399" s="10"/>
      <c r="P399" s="10"/>
      <c r="Q399" s="10"/>
      <c r="R399" s="10"/>
      <c r="S399" s="10"/>
      <c r="T399" s="10"/>
      <c r="U399" s="10"/>
      <c r="V399" s="10"/>
      <c r="W399" s="10"/>
      <c r="X399" s="10"/>
      <c r="Y399" s="10"/>
      <c r="Z399" s="10"/>
    </row>
    <row r="400" spans="1:26" ht="16" x14ac:dyDescent="0.2">
      <c r="A400" s="10"/>
      <c r="B400" s="10"/>
      <c r="C400" s="10"/>
      <c r="D400" s="10"/>
      <c r="E400" s="10"/>
      <c r="F400" s="10"/>
      <c r="G400" s="10"/>
      <c r="H400" s="10"/>
      <c r="I400" s="10"/>
      <c r="J400" s="10"/>
      <c r="K400" s="10"/>
      <c r="L400" s="10"/>
      <c r="M400" s="10"/>
      <c r="N400" s="10"/>
      <c r="O400" s="10"/>
      <c r="P400" s="10"/>
      <c r="Q400" s="10"/>
      <c r="R400" s="10"/>
      <c r="S400" s="10"/>
      <c r="T400" s="10"/>
      <c r="U400" s="10"/>
      <c r="V400" s="10"/>
      <c r="W400" s="10"/>
      <c r="X400" s="10"/>
      <c r="Y400" s="10"/>
      <c r="Z400" s="10"/>
    </row>
    <row r="401" spans="1:26" ht="16" x14ac:dyDescent="0.2">
      <c r="A401" s="10"/>
      <c r="B401" s="10"/>
      <c r="C401" s="10"/>
      <c r="D401" s="10"/>
      <c r="E401" s="10"/>
      <c r="F401" s="10"/>
      <c r="G401" s="10"/>
      <c r="H401" s="10"/>
      <c r="I401" s="10"/>
      <c r="J401" s="10"/>
      <c r="K401" s="10"/>
      <c r="L401" s="10"/>
      <c r="M401" s="10"/>
      <c r="N401" s="10"/>
      <c r="O401" s="10"/>
      <c r="P401" s="10"/>
      <c r="Q401" s="10"/>
      <c r="R401" s="10"/>
      <c r="S401" s="10"/>
      <c r="T401" s="10"/>
      <c r="U401" s="10"/>
      <c r="V401" s="10"/>
      <c r="W401" s="10"/>
      <c r="X401" s="10"/>
      <c r="Y401" s="10"/>
      <c r="Z401" s="10"/>
    </row>
    <row r="402" spans="1:26" ht="16" x14ac:dyDescent="0.2">
      <c r="A402" s="10"/>
      <c r="B402" s="10"/>
      <c r="C402" s="10"/>
      <c r="D402" s="10"/>
      <c r="E402" s="10"/>
      <c r="F402" s="10"/>
      <c r="G402" s="10"/>
      <c r="H402" s="10"/>
      <c r="I402" s="10"/>
      <c r="J402" s="10"/>
      <c r="K402" s="10"/>
      <c r="L402" s="10"/>
      <c r="M402" s="10"/>
      <c r="N402" s="10"/>
      <c r="O402" s="10"/>
      <c r="P402" s="10"/>
      <c r="Q402" s="10"/>
      <c r="R402" s="10"/>
      <c r="S402" s="10"/>
      <c r="T402" s="10"/>
      <c r="U402" s="10"/>
      <c r="V402" s="10"/>
      <c r="W402" s="10"/>
      <c r="X402" s="10"/>
      <c r="Y402" s="10"/>
      <c r="Z402" s="10"/>
    </row>
    <row r="403" spans="1:26" ht="16" x14ac:dyDescent="0.2">
      <c r="A403" s="10"/>
      <c r="B403" s="10"/>
      <c r="C403" s="10"/>
      <c r="D403" s="10"/>
      <c r="E403" s="10"/>
      <c r="F403" s="10"/>
      <c r="G403" s="10"/>
      <c r="H403" s="10"/>
      <c r="I403" s="10"/>
      <c r="J403" s="10"/>
      <c r="K403" s="10"/>
      <c r="L403" s="10"/>
      <c r="M403" s="10"/>
      <c r="N403" s="10"/>
      <c r="O403" s="10"/>
      <c r="P403" s="10"/>
      <c r="Q403" s="10"/>
      <c r="R403" s="10"/>
      <c r="S403" s="10"/>
      <c r="T403" s="10"/>
      <c r="U403" s="10"/>
      <c r="V403" s="10"/>
      <c r="W403" s="10"/>
      <c r="X403" s="10"/>
      <c r="Y403" s="10"/>
      <c r="Z403" s="10"/>
    </row>
    <row r="404" spans="1:26" ht="16" x14ac:dyDescent="0.2">
      <c r="A404" s="10"/>
      <c r="B404" s="10"/>
      <c r="C404" s="10"/>
      <c r="D404" s="10"/>
      <c r="E404" s="10"/>
      <c r="F404" s="10"/>
      <c r="G404" s="10"/>
      <c r="H404" s="10"/>
      <c r="I404" s="10"/>
      <c r="J404" s="10"/>
      <c r="K404" s="10"/>
      <c r="L404" s="10"/>
      <c r="M404" s="10"/>
      <c r="N404" s="10"/>
      <c r="O404" s="10"/>
      <c r="P404" s="10"/>
      <c r="Q404" s="10"/>
      <c r="R404" s="10"/>
      <c r="S404" s="10"/>
      <c r="T404" s="10"/>
      <c r="U404" s="10"/>
      <c r="V404" s="10"/>
      <c r="W404" s="10"/>
      <c r="X404" s="10"/>
      <c r="Y404" s="10"/>
      <c r="Z404" s="10"/>
    </row>
    <row r="405" spans="1:26" ht="16" x14ac:dyDescent="0.2">
      <c r="A405" s="10"/>
      <c r="B405" s="10"/>
      <c r="C405" s="10"/>
      <c r="D405" s="10"/>
      <c r="E405" s="10"/>
      <c r="F405" s="10"/>
      <c r="G405" s="10"/>
      <c r="H405" s="10"/>
      <c r="I405" s="10"/>
      <c r="J405" s="10"/>
      <c r="K405" s="10"/>
      <c r="L405" s="10"/>
      <c r="M405" s="10"/>
      <c r="N405" s="10"/>
      <c r="O405" s="10"/>
      <c r="P405" s="10"/>
      <c r="Q405" s="10"/>
      <c r="R405" s="10"/>
      <c r="S405" s="10"/>
      <c r="T405" s="10"/>
      <c r="U405" s="10"/>
      <c r="V405" s="10"/>
      <c r="W405" s="10"/>
      <c r="X405" s="10"/>
      <c r="Y405" s="10"/>
      <c r="Z405" s="10"/>
    </row>
    <row r="406" spans="1:26" ht="16" x14ac:dyDescent="0.2">
      <c r="A406" s="10"/>
      <c r="B406" s="10"/>
      <c r="C406" s="10"/>
      <c r="D406" s="10"/>
      <c r="E406" s="10"/>
      <c r="F406" s="10"/>
      <c r="G406" s="10"/>
      <c r="H406" s="10"/>
      <c r="I406" s="10"/>
      <c r="J406" s="10"/>
      <c r="K406" s="10"/>
      <c r="L406" s="10"/>
      <c r="M406" s="10"/>
      <c r="N406" s="10"/>
      <c r="O406" s="10"/>
      <c r="P406" s="10"/>
      <c r="Q406" s="10"/>
      <c r="R406" s="10"/>
      <c r="S406" s="10"/>
      <c r="T406" s="10"/>
      <c r="U406" s="10"/>
      <c r="V406" s="10"/>
      <c r="W406" s="10"/>
      <c r="X406" s="10"/>
      <c r="Y406" s="10"/>
      <c r="Z406" s="10"/>
    </row>
    <row r="407" spans="1:26" ht="16" x14ac:dyDescent="0.2">
      <c r="A407" s="10"/>
      <c r="B407" s="10"/>
      <c r="C407" s="10"/>
      <c r="D407" s="10"/>
      <c r="E407" s="10"/>
      <c r="F407" s="10"/>
      <c r="G407" s="10"/>
      <c r="H407" s="10"/>
      <c r="I407" s="10"/>
      <c r="J407" s="10"/>
      <c r="K407" s="10"/>
      <c r="L407" s="10"/>
      <c r="M407" s="10"/>
      <c r="N407" s="10"/>
      <c r="O407" s="10"/>
      <c r="P407" s="10"/>
      <c r="Q407" s="10"/>
      <c r="R407" s="10"/>
      <c r="S407" s="10"/>
      <c r="T407" s="10"/>
      <c r="U407" s="10"/>
      <c r="V407" s="10"/>
      <c r="W407" s="10"/>
      <c r="X407" s="10"/>
      <c r="Y407" s="10"/>
      <c r="Z407" s="10"/>
    </row>
    <row r="408" spans="1:26" ht="16" x14ac:dyDescent="0.2">
      <c r="A408" s="10"/>
      <c r="B408" s="10"/>
      <c r="C408" s="10"/>
      <c r="D408" s="10"/>
      <c r="E408" s="10"/>
      <c r="F408" s="10"/>
      <c r="G408" s="10"/>
      <c r="H408" s="10"/>
      <c r="I408" s="10"/>
      <c r="J408" s="10"/>
      <c r="K408" s="10"/>
      <c r="L408" s="10"/>
      <c r="M408" s="10"/>
      <c r="N408" s="10"/>
      <c r="O408" s="10"/>
      <c r="P408" s="10"/>
      <c r="Q408" s="10"/>
      <c r="R408" s="10"/>
      <c r="S408" s="10"/>
      <c r="T408" s="10"/>
      <c r="U408" s="10"/>
      <c r="V408" s="10"/>
      <c r="W408" s="10"/>
      <c r="X408" s="10"/>
      <c r="Y408" s="10"/>
      <c r="Z408" s="10"/>
    </row>
    <row r="409" spans="1:26" ht="16" x14ac:dyDescent="0.2">
      <c r="A409" s="10"/>
      <c r="B409" s="10"/>
      <c r="C409" s="10"/>
      <c r="D409" s="10"/>
      <c r="E409" s="10"/>
      <c r="F409" s="10"/>
      <c r="G409" s="10"/>
      <c r="H409" s="10"/>
      <c r="I409" s="10"/>
      <c r="J409" s="10"/>
      <c r="K409" s="10"/>
      <c r="L409" s="10"/>
      <c r="M409" s="10"/>
      <c r="N409" s="10"/>
      <c r="O409" s="10"/>
      <c r="P409" s="10"/>
      <c r="Q409" s="10"/>
      <c r="R409" s="10"/>
      <c r="S409" s="10"/>
      <c r="T409" s="10"/>
      <c r="U409" s="10"/>
      <c r="V409" s="10"/>
      <c r="W409" s="10"/>
      <c r="X409" s="10"/>
      <c r="Y409" s="10"/>
      <c r="Z409" s="10"/>
    </row>
    <row r="410" spans="1:26" ht="16" x14ac:dyDescent="0.2">
      <c r="A410" s="10"/>
      <c r="B410" s="10"/>
      <c r="C410" s="10"/>
      <c r="D410" s="10"/>
      <c r="E410" s="10"/>
      <c r="F410" s="10"/>
      <c r="G410" s="10"/>
      <c r="H410" s="10"/>
      <c r="I410" s="10"/>
      <c r="J410" s="10"/>
      <c r="K410" s="10"/>
      <c r="L410" s="10"/>
      <c r="M410" s="10"/>
      <c r="N410" s="10"/>
      <c r="O410" s="10"/>
      <c r="P410" s="10"/>
      <c r="Q410" s="10"/>
      <c r="R410" s="10"/>
      <c r="S410" s="10"/>
      <c r="T410" s="10"/>
      <c r="U410" s="10"/>
      <c r="V410" s="10"/>
      <c r="W410" s="10"/>
      <c r="X410" s="10"/>
      <c r="Y410" s="10"/>
      <c r="Z410" s="10"/>
    </row>
    <row r="411" spans="1:26" ht="16" x14ac:dyDescent="0.2">
      <c r="A411" s="10"/>
      <c r="B411" s="10"/>
      <c r="C411" s="10"/>
      <c r="D411" s="10"/>
      <c r="E411" s="10"/>
      <c r="F411" s="10"/>
      <c r="G411" s="10"/>
      <c r="H411" s="10"/>
      <c r="I411" s="10"/>
      <c r="J411" s="10"/>
      <c r="K411" s="10"/>
      <c r="L411" s="10"/>
      <c r="M411" s="10"/>
      <c r="N411" s="10"/>
      <c r="O411" s="10"/>
      <c r="P411" s="10"/>
      <c r="Q411" s="10"/>
      <c r="R411" s="10"/>
      <c r="S411" s="10"/>
      <c r="T411" s="10"/>
      <c r="U411" s="10"/>
      <c r="V411" s="10"/>
      <c r="W411" s="10"/>
      <c r="X411" s="10"/>
      <c r="Y411" s="10"/>
      <c r="Z411" s="10"/>
    </row>
    <row r="412" spans="1:26" ht="16" x14ac:dyDescent="0.2">
      <c r="A412" s="10"/>
      <c r="B412" s="10"/>
      <c r="C412" s="10"/>
      <c r="D412" s="10"/>
      <c r="E412" s="10"/>
      <c r="F412" s="10"/>
      <c r="G412" s="10"/>
      <c r="H412" s="10"/>
      <c r="I412" s="10"/>
      <c r="J412" s="10"/>
      <c r="K412" s="10"/>
      <c r="L412" s="10"/>
      <c r="M412" s="10"/>
      <c r="N412" s="10"/>
      <c r="O412" s="10"/>
      <c r="P412" s="10"/>
      <c r="Q412" s="10"/>
      <c r="R412" s="10"/>
      <c r="S412" s="10"/>
      <c r="T412" s="10"/>
      <c r="U412" s="10"/>
      <c r="V412" s="10"/>
      <c r="W412" s="10"/>
      <c r="X412" s="10"/>
      <c r="Y412" s="10"/>
      <c r="Z412" s="10"/>
    </row>
    <row r="413" spans="1:26" ht="16" x14ac:dyDescent="0.2">
      <c r="A413" s="10"/>
      <c r="B413" s="10"/>
      <c r="C413" s="10"/>
      <c r="D413" s="10"/>
      <c r="E413" s="10"/>
      <c r="F413" s="10"/>
      <c r="G413" s="10"/>
      <c r="H413" s="10"/>
      <c r="I413" s="10"/>
      <c r="J413" s="10"/>
      <c r="K413" s="10"/>
      <c r="L413" s="10"/>
      <c r="M413" s="10"/>
      <c r="N413" s="10"/>
      <c r="O413" s="10"/>
      <c r="P413" s="10"/>
      <c r="Q413" s="10"/>
      <c r="R413" s="10"/>
      <c r="S413" s="10"/>
      <c r="T413" s="10"/>
      <c r="U413" s="10"/>
      <c r="V413" s="10"/>
      <c r="W413" s="10"/>
      <c r="X413" s="10"/>
      <c r="Y413" s="10"/>
      <c r="Z413" s="10"/>
    </row>
    <row r="414" spans="1:26" ht="16" x14ac:dyDescent="0.2">
      <c r="A414" s="10"/>
      <c r="B414" s="10"/>
      <c r="C414" s="10"/>
      <c r="D414" s="10"/>
      <c r="E414" s="10"/>
      <c r="F414" s="10"/>
      <c r="G414" s="10"/>
      <c r="H414" s="10"/>
      <c r="I414" s="10"/>
      <c r="J414" s="10"/>
      <c r="K414" s="10"/>
      <c r="L414" s="10"/>
      <c r="M414" s="10"/>
      <c r="N414" s="10"/>
      <c r="O414" s="10"/>
      <c r="P414" s="10"/>
      <c r="Q414" s="10"/>
      <c r="R414" s="10"/>
      <c r="S414" s="10"/>
      <c r="T414" s="10"/>
      <c r="U414" s="10"/>
      <c r="V414" s="10"/>
      <c r="W414" s="10"/>
      <c r="X414" s="10"/>
      <c r="Y414" s="10"/>
      <c r="Z414" s="10"/>
    </row>
    <row r="415" spans="1:26" ht="16" x14ac:dyDescent="0.2">
      <c r="A415" s="10"/>
      <c r="B415" s="10"/>
      <c r="C415" s="10"/>
      <c r="D415" s="10"/>
      <c r="E415" s="10"/>
      <c r="F415" s="10"/>
      <c r="G415" s="10"/>
      <c r="H415" s="10"/>
      <c r="I415" s="10"/>
      <c r="J415" s="10"/>
      <c r="K415" s="10"/>
      <c r="L415" s="10"/>
      <c r="M415" s="10"/>
      <c r="N415" s="10"/>
      <c r="O415" s="10"/>
      <c r="P415" s="10"/>
      <c r="Q415" s="10"/>
      <c r="R415" s="10"/>
      <c r="S415" s="10"/>
      <c r="T415" s="10"/>
      <c r="U415" s="10"/>
      <c r="V415" s="10"/>
      <c r="W415" s="10"/>
      <c r="X415" s="10"/>
      <c r="Y415" s="10"/>
      <c r="Z415" s="10"/>
    </row>
    <row r="416" spans="1:26" ht="16" x14ac:dyDescent="0.2">
      <c r="A416" s="10"/>
      <c r="B416" s="10"/>
      <c r="C416" s="10"/>
      <c r="D416" s="10"/>
      <c r="E416" s="10"/>
      <c r="F416" s="10"/>
      <c r="G416" s="10"/>
      <c r="H416" s="10"/>
      <c r="I416" s="10"/>
      <c r="J416" s="10"/>
      <c r="K416" s="10"/>
      <c r="L416" s="10"/>
      <c r="M416" s="10"/>
      <c r="N416" s="10"/>
      <c r="O416" s="10"/>
      <c r="P416" s="10"/>
      <c r="Q416" s="10"/>
      <c r="R416" s="10"/>
      <c r="S416" s="10"/>
      <c r="T416" s="10"/>
      <c r="U416" s="10"/>
      <c r="V416" s="10"/>
      <c r="W416" s="10"/>
      <c r="X416" s="10"/>
      <c r="Y416" s="10"/>
      <c r="Z416" s="10"/>
    </row>
    <row r="417" spans="1:26" ht="16" x14ac:dyDescent="0.2">
      <c r="A417" s="10"/>
      <c r="B417" s="10"/>
      <c r="C417" s="10"/>
      <c r="D417" s="10"/>
      <c r="E417" s="10"/>
      <c r="F417" s="10"/>
      <c r="G417" s="10"/>
      <c r="H417" s="10"/>
      <c r="I417" s="10"/>
      <c r="J417" s="10"/>
      <c r="K417" s="10"/>
      <c r="L417" s="10"/>
      <c r="M417" s="10"/>
      <c r="N417" s="10"/>
      <c r="O417" s="10"/>
      <c r="P417" s="10"/>
      <c r="Q417" s="10"/>
      <c r="R417" s="10"/>
      <c r="S417" s="10"/>
      <c r="T417" s="10"/>
      <c r="U417" s="10"/>
      <c r="V417" s="10"/>
      <c r="W417" s="10"/>
      <c r="X417" s="10"/>
      <c r="Y417" s="10"/>
      <c r="Z417" s="10"/>
    </row>
    <row r="418" spans="1:26" ht="16" x14ac:dyDescent="0.2">
      <c r="A418" s="10"/>
      <c r="B418" s="10"/>
      <c r="C418" s="10"/>
      <c r="D418" s="10"/>
      <c r="E418" s="10"/>
      <c r="F418" s="10"/>
      <c r="G418" s="10"/>
      <c r="H418" s="10"/>
      <c r="I418" s="10"/>
      <c r="J418" s="10"/>
      <c r="K418" s="10"/>
      <c r="L418" s="10"/>
      <c r="M418" s="10"/>
      <c r="N418" s="10"/>
      <c r="O418" s="10"/>
      <c r="P418" s="10"/>
      <c r="Q418" s="10"/>
      <c r="R418" s="10"/>
      <c r="S418" s="10"/>
      <c r="T418" s="10"/>
      <c r="U418" s="10"/>
      <c r="V418" s="10"/>
      <c r="W418" s="10"/>
      <c r="X418" s="10"/>
      <c r="Y418" s="10"/>
      <c r="Z418" s="10"/>
    </row>
    <row r="419" spans="1:26" ht="16" x14ac:dyDescent="0.2">
      <c r="A419" s="10"/>
      <c r="B419" s="10"/>
      <c r="C419" s="10"/>
      <c r="D419" s="10"/>
      <c r="E419" s="10"/>
      <c r="F419" s="10"/>
      <c r="G419" s="10"/>
      <c r="H419" s="10"/>
      <c r="I419" s="10"/>
      <c r="J419" s="10"/>
      <c r="K419" s="10"/>
      <c r="L419" s="10"/>
      <c r="M419" s="10"/>
      <c r="N419" s="10"/>
      <c r="O419" s="10"/>
      <c r="P419" s="10"/>
      <c r="Q419" s="10"/>
      <c r="R419" s="10"/>
      <c r="S419" s="10"/>
      <c r="T419" s="10"/>
      <c r="U419" s="10"/>
      <c r="V419" s="10"/>
      <c r="W419" s="10"/>
      <c r="X419" s="10"/>
      <c r="Y419" s="10"/>
      <c r="Z419" s="10"/>
    </row>
    <row r="420" spans="1:26" ht="16" x14ac:dyDescent="0.2">
      <c r="A420" s="10"/>
      <c r="B420" s="10"/>
      <c r="C420" s="10"/>
      <c r="D420" s="10"/>
      <c r="E420" s="10"/>
      <c r="F420" s="10"/>
      <c r="G420" s="10"/>
      <c r="H420" s="10"/>
      <c r="I420" s="10"/>
      <c r="J420" s="10"/>
      <c r="K420" s="10"/>
      <c r="L420" s="10"/>
      <c r="M420" s="10"/>
      <c r="N420" s="10"/>
      <c r="O420" s="10"/>
      <c r="P420" s="10"/>
      <c r="Q420" s="10"/>
      <c r="R420" s="10"/>
      <c r="S420" s="10"/>
      <c r="T420" s="10"/>
      <c r="U420" s="10"/>
      <c r="V420" s="10"/>
      <c r="W420" s="10"/>
      <c r="X420" s="10"/>
      <c r="Y420" s="10"/>
      <c r="Z420" s="10"/>
    </row>
    <row r="421" spans="1:26" ht="16" x14ac:dyDescent="0.2">
      <c r="A421" s="10"/>
      <c r="B421" s="10"/>
      <c r="C421" s="10"/>
      <c r="D421" s="10"/>
      <c r="E421" s="10"/>
      <c r="F421" s="10"/>
      <c r="G421" s="10"/>
      <c r="H421" s="10"/>
      <c r="I421" s="10"/>
      <c r="J421" s="10"/>
      <c r="K421" s="10"/>
      <c r="L421" s="10"/>
      <c r="M421" s="10"/>
      <c r="N421" s="10"/>
      <c r="O421" s="10"/>
      <c r="P421" s="10"/>
      <c r="Q421" s="10"/>
      <c r="R421" s="10"/>
      <c r="S421" s="10"/>
      <c r="T421" s="10"/>
      <c r="U421" s="10"/>
      <c r="V421" s="10"/>
      <c r="W421" s="10"/>
      <c r="X421" s="10"/>
      <c r="Y421" s="10"/>
      <c r="Z421" s="10"/>
    </row>
    <row r="422" spans="1:26" ht="16" x14ac:dyDescent="0.2">
      <c r="A422" s="10"/>
      <c r="B422" s="10"/>
      <c r="C422" s="10"/>
      <c r="D422" s="10"/>
      <c r="E422" s="10"/>
      <c r="F422" s="10"/>
      <c r="G422" s="10"/>
      <c r="H422" s="10"/>
      <c r="I422" s="10"/>
      <c r="J422" s="10"/>
      <c r="K422" s="10"/>
      <c r="L422" s="10"/>
      <c r="M422" s="10"/>
      <c r="N422" s="10"/>
      <c r="O422" s="10"/>
      <c r="P422" s="10"/>
      <c r="Q422" s="10"/>
      <c r="R422" s="10"/>
      <c r="S422" s="10"/>
      <c r="T422" s="10"/>
      <c r="U422" s="10"/>
      <c r="V422" s="10"/>
      <c r="W422" s="10"/>
      <c r="X422" s="10"/>
      <c r="Y422" s="10"/>
      <c r="Z422" s="10"/>
    </row>
    <row r="423" spans="1:26" ht="16" x14ac:dyDescent="0.2">
      <c r="A423" s="10"/>
      <c r="B423" s="10"/>
      <c r="C423" s="10"/>
      <c r="D423" s="10"/>
      <c r="E423" s="10"/>
      <c r="F423" s="10"/>
      <c r="G423" s="10"/>
      <c r="H423" s="10"/>
      <c r="I423" s="10"/>
      <c r="J423" s="10"/>
      <c r="K423" s="10"/>
      <c r="L423" s="10"/>
      <c r="M423" s="10"/>
      <c r="N423" s="10"/>
      <c r="O423" s="10"/>
      <c r="P423" s="10"/>
      <c r="Q423" s="10"/>
      <c r="R423" s="10"/>
      <c r="S423" s="10"/>
      <c r="T423" s="10"/>
      <c r="U423" s="10"/>
      <c r="V423" s="10"/>
      <c r="W423" s="10"/>
      <c r="X423" s="10"/>
      <c r="Y423" s="10"/>
      <c r="Z423" s="10"/>
    </row>
    <row r="424" spans="1:26" ht="16" x14ac:dyDescent="0.2">
      <c r="A424" s="10"/>
      <c r="B424" s="10"/>
      <c r="C424" s="10"/>
      <c r="D424" s="10"/>
      <c r="E424" s="10"/>
      <c r="F424" s="10"/>
      <c r="G424" s="10"/>
      <c r="H424" s="10"/>
      <c r="I424" s="10"/>
      <c r="J424" s="10"/>
      <c r="K424" s="10"/>
      <c r="L424" s="10"/>
      <c r="M424" s="10"/>
      <c r="N424" s="10"/>
      <c r="O424" s="10"/>
      <c r="P424" s="10"/>
      <c r="Q424" s="10"/>
      <c r="R424" s="10"/>
      <c r="S424" s="10"/>
      <c r="T424" s="10"/>
      <c r="U424" s="10"/>
      <c r="V424" s="10"/>
      <c r="W424" s="10"/>
      <c r="X424" s="10"/>
      <c r="Y424" s="10"/>
      <c r="Z424" s="10"/>
    </row>
    <row r="425" spans="1:26" ht="16" x14ac:dyDescent="0.2">
      <c r="A425" s="10"/>
      <c r="B425" s="10"/>
      <c r="C425" s="10"/>
      <c r="D425" s="10"/>
      <c r="E425" s="10"/>
      <c r="F425" s="10"/>
      <c r="G425" s="10"/>
      <c r="H425" s="10"/>
      <c r="I425" s="10"/>
      <c r="J425" s="10"/>
      <c r="K425" s="10"/>
      <c r="L425" s="10"/>
      <c r="M425" s="10"/>
      <c r="N425" s="10"/>
      <c r="O425" s="10"/>
      <c r="P425" s="10"/>
      <c r="Q425" s="10"/>
      <c r="R425" s="10"/>
      <c r="S425" s="10"/>
      <c r="T425" s="10"/>
      <c r="U425" s="10"/>
      <c r="V425" s="10"/>
      <c r="W425" s="10"/>
      <c r="X425" s="10"/>
      <c r="Y425" s="10"/>
      <c r="Z425" s="10"/>
    </row>
    <row r="426" spans="1:26" ht="16" x14ac:dyDescent="0.2">
      <c r="A426" s="10"/>
      <c r="B426" s="10"/>
      <c r="C426" s="10"/>
      <c r="D426" s="10"/>
      <c r="E426" s="10"/>
      <c r="F426" s="10"/>
      <c r="G426" s="10"/>
      <c r="H426" s="10"/>
      <c r="I426" s="10"/>
      <c r="J426" s="10"/>
      <c r="K426" s="10"/>
      <c r="L426" s="10"/>
      <c r="M426" s="10"/>
      <c r="N426" s="10"/>
      <c r="O426" s="10"/>
      <c r="P426" s="10"/>
      <c r="Q426" s="10"/>
      <c r="R426" s="10"/>
      <c r="S426" s="10"/>
      <c r="T426" s="10"/>
      <c r="U426" s="10"/>
      <c r="V426" s="10"/>
      <c r="W426" s="10"/>
      <c r="X426" s="10"/>
      <c r="Y426" s="10"/>
      <c r="Z426" s="10"/>
    </row>
    <row r="427" spans="1:26" ht="16" x14ac:dyDescent="0.2">
      <c r="A427" s="10"/>
      <c r="B427" s="10"/>
      <c r="C427" s="10"/>
      <c r="D427" s="10"/>
      <c r="E427" s="10"/>
      <c r="F427" s="10"/>
      <c r="G427" s="10"/>
      <c r="H427" s="10"/>
      <c r="I427" s="10"/>
      <c r="J427" s="10"/>
      <c r="K427" s="10"/>
      <c r="L427" s="10"/>
      <c r="M427" s="10"/>
      <c r="N427" s="10"/>
      <c r="O427" s="10"/>
      <c r="P427" s="10"/>
      <c r="Q427" s="10"/>
      <c r="R427" s="10"/>
      <c r="S427" s="10"/>
      <c r="T427" s="10"/>
      <c r="U427" s="10"/>
      <c r="V427" s="10"/>
      <c r="W427" s="10"/>
      <c r="X427" s="10"/>
      <c r="Y427" s="10"/>
      <c r="Z427" s="10"/>
    </row>
    <row r="428" spans="1:26" ht="16" x14ac:dyDescent="0.2">
      <c r="A428" s="10"/>
      <c r="B428" s="10"/>
      <c r="C428" s="10"/>
      <c r="D428" s="10"/>
      <c r="E428" s="10"/>
      <c r="F428" s="10"/>
      <c r="G428" s="10"/>
      <c r="H428" s="10"/>
      <c r="I428" s="10"/>
      <c r="J428" s="10"/>
      <c r="K428" s="10"/>
      <c r="L428" s="10"/>
      <c r="M428" s="10"/>
      <c r="N428" s="10"/>
      <c r="O428" s="10"/>
      <c r="P428" s="10"/>
      <c r="Q428" s="10"/>
      <c r="R428" s="10"/>
      <c r="S428" s="10"/>
      <c r="T428" s="10"/>
      <c r="U428" s="10"/>
      <c r="V428" s="10"/>
      <c r="W428" s="10"/>
      <c r="X428" s="10"/>
      <c r="Y428" s="10"/>
      <c r="Z428" s="10"/>
    </row>
    <row r="429" spans="1:26" ht="16" x14ac:dyDescent="0.2">
      <c r="A429" s="10"/>
      <c r="B429" s="10"/>
      <c r="C429" s="10"/>
      <c r="D429" s="10"/>
      <c r="E429" s="10"/>
      <c r="F429" s="10"/>
      <c r="G429" s="10"/>
      <c r="H429" s="10"/>
      <c r="I429" s="10"/>
      <c r="J429" s="10"/>
      <c r="K429" s="10"/>
      <c r="L429" s="10"/>
      <c r="M429" s="10"/>
      <c r="N429" s="10"/>
      <c r="O429" s="10"/>
      <c r="P429" s="10"/>
      <c r="Q429" s="10"/>
      <c r="R429" s="10"/>
      <c r="S429" s="10"/>
      <c r="T429" s="10"/>
      <c r="U429" s="10"/>
      <c r="V429" s="10"/>
      <c r="W429" s="10"/>
      <c r="X429" s="10"/>
      <c r="Y429" s="10"/>
      <c r="Z429" s="10"/>
    </row>
    <row r="430" spans="1:26" ht="16" x14ac:dyDescent="0.2">
      <c r="A430" s="10"/>
      <c r="B430" s="10"/>
      <c r="C430" s="10"/>
      <c r="D430" s="10"/>
      <c r="E430" s="10"/>
      <c r="F430" s="10"/>
      <c r="G430" s="10"/>
      <c r="H430" s="10"/>
      <c r="I430" s="10"/>
      <c r="J430" s="10"/>
      <c r="K430" s="10"/>
      <c r="L430" s="10"/>
      <c r="M430" s="10"/>
      <c r="N430" s="10"/>
      <c r="O430" s="10"/>
      <c r="P430" s="10"/>
      <c r="Q430" s="10"/>
      <c r="R430" s="10"/>
      <c r="S430" s="10"/>
      <c r="T430" s="10"/>
      <c r="U430" s="10"/>
      <c r="V430" s="10"/>
      <c r="W430" s="10"/>
      <c r="X430" s="10"/>
      <c r="Y430" s="10"/>
      <c r="Z430" s="10"/>
    </row>
    <row r="431" spans="1:26" ht="16" x14ac:dyDescent="0.2">
      <c r="A431" s="10"/>
      <c r="B431" s="10"/>
      <c r="C431" s="10"/>
      <c r="D431" s="10"/>
      <c r="E431" s="10"/>
      <c r="F431" s="10"/>
      <c r="G431" s="10"/>
      <c r="H431" s="10"/>
      <c r="I431" s="10"/>
      <c r="J431" s="10"/>
      <c r="K431" s="10"/>
      <c r="L431" s="10"/>
      <c r="M431" s="10"/>
      <c r="N431" s="10"/>
      <c r="O431" s="10"/>
      <c r="P431" s="10"/>
      <c r="Q431" s="10"/>
      <c r="R431" s="10"/>
      <c r="S431" s="10"/>
      <c r="T431" s="10"/>
      <c r="U431" s="10"/>
      <c r="V431" s="10"/>
      <c r="W431" s="10"/>
      <c r="X431" s="10"/>
      <c r="Y431" s="10"/>
      <c r="Z431" s="10"/>
    </row>
    <row r="432" spans="1:26" ht="16" x14ac:dyDescent="0.2">
      <c r="A432" s="10"/>
      <c r="B432" s="10"/>
      <c r="C432" s="10"/>
      <c r="D432" s="10"/>
      <c r="E432" s="10"/>
      <c r="F432" s="10"/>
      <c r="G432" s="10"/>
      <c r="H432" s="10"/>
      <c r="I432" s="10"/>
      <c r="J432" s="10"/>
      <c r="K432" s="10"/>
      <c r="L432" s="10"/>
      <c r="M432" s="10"/>
      <c r="N432" s="10"/>
      <c r="O432" s="10"/>
      <c r="P432" s="10"/>
      <c r="Q432" s="10"/>
      <c r="R432" s="10"/>
      <c r="S432" s="10"/>
      <c r="T432" s="10"/>
      <c r="U432" s="10"/>
      <c r="V432" s="10"/>
      <c r="W432" s="10"/>
      <c r="X432" s="10"/>
      <c r="Y432" s="10"/>
      <c r="Z432" s="10"/>
    </row>
    <row r="433" spans="1:26" ht="16" x14ac:dyDescent="0.2">
      <c r="A433" s="10"/>
      <c r="B433" s="10"/>
      <c r="C433" s="10"/>
      <c r="D433" s="10"/>
      <c r="E433" s="10"/>
      <c r="F433" s="10"/>
      <c r="G433" s="10"/>
      <c r="H433" s="10"/>
      <c r="I433" s="10"/>
      <c r="J433" s="10"/>
      <c r="K433" s="10"/>
      <c r="L433" s="10"/>
      <c r="M433" s="10"/>
      <c r="N433" s="10"/>
      <c r="O433" s="10"/>
      <c r="P433" s="10"/>
      <c r="Q433" s="10"/>
      <c r="R433" s="10"/>
      <c r="S433" s="10"/>
      <c r="T433" s="10"/>
      <c r="U433" s="10"/>
      <c r="V433" s="10"/>
      <c r="W433" s="10"/>
      <c r="X433" s="10"/>
      <c r="Y433" s="10"/>
      <c r="Z433" s="10"/>
    </row>
    <row r="434" spans="1:26" ht="16" x14ac:dyDescent="0.2">
      <c r="A434" s="10"/>
      <c r="B434" s="10"/>
      <c r="C434" s="10"/>
      <c r="D434" s="10"/>
      <c r="E434" s="10"/>
      <c r="F434" s="10"/>
      <c r="G434" s="10"/>
      <c r="H434" s="10"/>
      <c r="I434" s="10"/>
      <c r="J434" s="10"/>
      <c r="K434" s="10"/>
      <c r="L434" s="10"/>
      <c r="M434" s="10"/>
      <c r="N434" s="10"/>
      <c r="O434" s="10"/>
      <c r="P434" s="10"/>
      <c r="Q434" s="10"/>
      <c r="R434" s="10"/>
      <c r="S434" s="10"/>
      <c r="T434" s="10"/>
      <c r="U434" s="10"/>
      <c r="V434" s="10"/>
      <c r="W434" s="10"/>
      <c r="X434" s="10"/>
      <c r="Y434" s="10"/>
      <c r="Z434" s="10"/>
    </row>
    <row r="435" spans="1:26" ht="16" x14ac:dyDescent="0.2">
      <c r="A435" s="10"/>
      <c r="B435" s="10"/>
      <c r="C435" s="10"/>
      <c r="D435" s="10"/>
      <c r="E435" s="10"/>
      <c r="F435" s="10"/>
      <c r="G435" s="10"/>
      <c r="H435" s="10"/>
      <c r="I435" s="10"/>
      <c r="J435" s="10"/>
      <c r="K435" s="10"/>
      <c r="L435" s="10"/>
      <c r="M435" s="10"/>
      <c r="N435" s="10"/>
      <c r="O435" s="10"/>
      <c r="P435" s="10"/>
      <c r="Q435" s="10"/>
      <c r="R435" s="10"/>
      <c r="S435" s="10"/>
      <c r="T435" s="10"/>
      <c r="U435" s="10"/>
      <c r="V435" s="10"/>
      <c r="W435" s="10"/>
      <c r="X435" s="10"/>
      <c r="Y435" s="10"/>
      <c r="Z435" s="10"/>
    </row>
    <row r="436" spans="1:26" ht="16" x14ac:dyDescent="0.2">
      <c r="A436" s="10"/>
      <c r="B436" s="10"/>
      <c r="C436" s="10"/>
      <c r="D436" s="10"/>
      <c r="E436" s="10"/>
      <c r="F436" s="10"/>
      <c r="G436" s="10"/>
      <c r="H436" s="10"/>
      <c r="I436" s="10"/>
      <c r="J436" s="10"/>
      <c r="K436" s="10"/>
      <c r="L436" s="10"/>
      <c r="M436" s="10"/>
      <c r="N436" s="10"/>
      <c r="O436" s="10"/>
      <c r="P436" s="10"/>
      <c r="Q436" s="10"/>
      <c r="R436" s="10"/>
      <c r="S436" s="10"/>
      <c r="T436" s="10"/>
      <c r="U436" s="10"/>
      <c r="V436" s="10"/>
      <c r="W436" s="10"/>
      <c r="X436" s="10"/>
      <c r="Y436" s="10"/>
      <c r="Z436" s="10"/>
    </row>
    <row r="437" spans="1:26" ht="16" x14ac:dyDescent="0.2">
      <c r="A437" s="10"/>
      <c r="B437" s="10"/>
      <c r="C437" s="10"/>
      <c r="D437" s="10"/>
      <c r="E437" s="10"/>
      <c r="F437" s="10"/>
      <c r="G437" s="10"/>
      <c r="H437" s="10"/>
      <c r="I437" s="10"/>
      <c r="J437" s="10"/>
      <c r="K437" s="10"/>
      <c r="L437" s="10"/>
      <c r="M437" s="10"/>
      <c r="N437" s="10"/>
      <c r="O437" s="10"/>
      <c r="P437" s="10"/>
      <c r="Q437" s="10"/>
      <c r="R437" s="10"/>
      <c r="S437" s="10"/>
      <c r="T437" s="10"/>
      <c r="U437" s="10"/>
      <c r="V437" s="10"/>
      <c r="W437" s="10"/>
      <c r="X437" s="10"/>
      <c r="Y437" s="10"/>
      <c r="Z437" s="10"/>
    </row>
    <row r="438" spans="1:26" ht="16" x14ac:dyDescent="0.2">
      <c r="A438" s="10"/>
      <c r="B438" s="10"/>
      <c r="C438" s="10"/>
      <c r="D438" s="10"/>
      <c r="E438" s="10"/>
      <c r="F438" s="10"/>
      <c r="G438" s="10"/>
      <c r="H438" s="10"/>
      <c r="I438" s="10"/>
      <c r="J438" s="10"/>
      <c r="K438" s="10"/>
      <c r="L438" s="10"/>
      <c r="M438" s="10"/>
      <c r="N438" s="10"/>
      <c r="O438" s="10"/>
      <c r="P438" s="10"/>
      <c r="Q438" s="10"/>
      <c r="R438" s="10"/>
      <c r="S438" s="10"/>
      <c r="T438" s="10"/>
      <c r="U438" s="10"/>
      <c r="V438" s="10"/>
      <c r="W438" s="10"/>
      <c r="X438" s="10"/>
      <c r="Y438" s="10"/>
      <c r="Z438" s="10"/>
    </row>
    <row r="439" spans="1:26" ht="16" x14ac:dyDescent="0.2">
      <c r="A439" s="10"/>
      <c r="B439" s="10"/>
      <c r="C439" s="10"/>
      <c r="D439" s="10"/>
      <c r="E439" s="10"/>
      <c r="F439" s="10"/>
      <c r="G439" s="10"/>
      <c r="H439" s="10"/>
      <c r="I439" s="10"/>
      <c r="J439" s="10"/>
      <c r="K439" s="10"/>
      <c r="L439" s="10"/>
      <c r="M439" s="10"/>
      <c r="N439" s="10"/>
      <c r="O439" s="10"/>
      <c r="P439" s="10"/>
      <c r="Q439" s="10"/>
      <c r="R439" s="10"/>
      <c r="S439" s="10"/>
      <c r="T439" s="10"/>
      <c r="U439" s="10"/>
      <c r="V439" s="10"/>
      <c r="W439" s="10"/>
      <c r="X439" s="10"/>
      <c r="Y439" s="10"/>
      <c r="Z439" s="10"/>
    </row>
    <row r="440" spans="1:26" ht="16" x14ac:dyDescent="0.2">
      <c r="A440" s="10"/>
      <c r="B440" s="10"/>
      <c r="C440" s="10"/>
      <c r="D440" s="10"/>
      <c r="E440" s="10"/>
      <c r="F440" s="10"/>
      <c r="G440" s="10"/>
      <c r="H440" s="10"/>
      <c r="I440" s="10"/>
      <c r="J440" s="10"/>
      <c r="K440" s="10"/>
      <c r="L440" s="10"/>
      <c r="M440" s="10"/>
      <c r="N440" s="10"/>
      <c r="O440" s="10"/>
      <c r="P440" s="10"/>
      <c r="Q440" s="10"/>
      <c r="R440" s="10"/>
      <c r="S440" s="10"/>
      <c r="T440" s="10"/>
      <c r="U440" s="10"/>
      <c r="V440" s="10"/>
      <c r="W440" s="10"/>
      <c r="X440" s="10"/>
      <c r="Y440" s="10"/>
      <c r="Z440" s="10"/>
    </row>
    <row r="441" spans="1:26" ht="16" x14ac:dyDescent="0.2">
      <c r="A441" s="10"/>
      <c r="B441" s="10"/>
      <c r="C441" s="10"/>
      <c r="D441" s="10"/>
      <c r="E441" s="10"/>
      <c r="F441" s="10"/>
      <c r="G441" s="10"/>
      <c r="H441" s="10"/>
      <c r="I441" s="10"/>
      <c r="J441" s="10"/>
      <c r="K441" s="10"/>
      <c r="L441" s="10"/>
      <c r="M441" s="10"/>
      <c r="N441" s="10"/>
      <c r="O441" s="10"/>
      <c r="P441" s="10"/>
      <c r="Q441" s="10"/>
      <c r="R441" s="10"/>
      <c r="S441" s="10"/>
      <c r="T441" s="10"/>
      <c r="U441" s="10"/>
      <c r="V441" s="10"/>
      <c r="W441" s="10"/>
      <c r="X441" s="10"/>
      <c r="Y441" s="10"/>
      <c r="Z441" s="10"/>
    </row>
    <row r="442" spans="1:26" ht="16" x14ac:dyDescent="0.2">
      <c r="A442" s="10"/>
      <c r="B442" s="10"/>
      <c r="C442" s="10"/>
      <c r="D442" s="10"/>
      <c r="E442" s="10"/>
      <c r="F442" s="10"/>
      <c r="G442" s="10"/>
      <c r="H442" s="10"/>
      <c r="I442" s="10"/>
      <c r="J442" s="10"/>
      <c r="K442" s="10"/>
      <c r="L442" s="10"/>
      <c r="M442" s="10"/>
      <c r="N442" s="10"/>
      <c r="O442" s="10"/>
      <c r="P442" s="10"/>
      <c r="Q442" s="10"/>
      <c r="R442" s="10"/>
      <c r="S442" s="10"/>
      <c r="T442" s="10"/>
      <c r="U442" s="10"/>
      <c r="V442" s="10"/>
      <c r="W442" s="10"/>
      <c r="X442" s="10"/>
      <c r="Y442" s="10"/>
      <c r="Z442" s="10"/>
    </row>
    <row r="443" spans="1:26" ht="16" x14ac:dyDescent="0.2">
      <c r="A443" s="10"/>
      <c r="B443" s="10"/>
      <c r="C443" s="10"/>
      <c r="D443" s="10"/>
      <c r="E443" s="10"/>
      <c r="F443" s="10"/>
      <c r="G443" s="10"/>
      <c r="H443" s="10"/>
      <c r="I443" s="10"/>
      <c r="J443" s="10"/>
      <c r="K443" s="10"/>
      <c r="L443" s="10"/>
      <c r="M443" s="10"/>
      <c r="N443" s="10"/>
      <c r="O443" s="10"/>
      <c r="P443" s="10"/>
      <c r="Q443" s="10"/>
      <c r="R443" s="10"/>
      <c r="S443" s="10"/>
      <c r="T443" s="10"/>
      <c r="U443" s="10"/>
      <c r="V443" s="10"/>
      <c r="W443" s="10"/>
      <c r="X443" s="10"/>
      <c r="Y443" s="10"/>
      <c r="Z443" s="10"/>
    </row>
    <row r="444" spans="1:26" ht="16" x14ac:dyDescent="0.2">
      <c r="A444" s="10"/>
      <c r="B444" s="10"/>
      <c r="C444" s="10"/>
      <c r="D444" s="10"/>
      <c r="E444" s="10"/>
      <c r="F444" s="10"/>
      <c r="G444" s="10"/>
      <c r="H444" s="10"/>
      <c r="I444" s="10"/>
      <c r="J444" s="10"/>
      <c r="K444" s="10"/>
      <c r="L444" s="10"/>
      <c r="M444" s="10"/>
      <c r="N444" s="10"/>
      <c r="O444" s="10"/>
      <c r="P444" s="10"/>
      <c r="Q444" s="10"/>
      <c r="R444" s="10"/>
      <c r="S444" s="10"/>
      <c r="T444" s="10"/>
      <c r="U444" s="10"/>
      <c r="V444" s="10"/>
      <c r="W444" s="10"/>
      <c r="X444" s="10"/>
      <c r="Y444" s="10"/>
      <c r="Z444" s="10"/>
    </row>
    <row r="445" spans="1:26" ht="16" x14ac:dyDescent="0.2">
      <c r="A445" s="10"/>
      <c r="B445" s="10"/>
      <c r="C445" s="10"/>
      <c r="D445" s="10"/>
      <c r="E445" s="10"/>
      <c r="F445" s="10"/>
      <c r="G445" s="10"/>
      <c r="H445" s="10"/>
      <c r="I445" s="10"/>
      <c r="J445" s="10"/>
      <c r="K445" s="10"/>
      <c r="L445" s="10"/>
      <c r="M445" s="10"/>
      <c r="N445" s="10"/>
      <c r="O445" s="10"/>
      <c r="P445" s="10"/>
      <c r="Q445" s="10"/>
      <c r="R445" s="10"/>
      <c r="S445" s="10"/>
      <c r="T445" s="10"/>
      <c r="U445" s="10"/>
      <c r="V445" s="10"/>
      <c r="W445" s="10"/>
      <c r="X445" s="10"/>
      <c r="Y445" s="10"/>
      <c r="Z445" s="10"/>
    </row>
    <row r="446" spans="1:26" ht="16" x14ac:dyDescent="0.2">
      <c r="A446" s="10"/>
      <c r="B446" s="10"/>
      <c r="C446" s="10"/>
      <c r="D446" s="10"/>
      <c r="E446" s="10"/>
      <c r="F446" s="10"/>
      <c r="G446" s="10"/>
      <c r="H446" s="10"/>
      <c r="I446" s="10"/>
      <c r="J446" s="10"/>
      <c r="K446" s="10"/>
      <c r="L446" s="10"/>
      <c r="M446" s="10"/>
      <c r="N446" s="10"/>
      <c r="O446" s="10"/>
      <c r="P446" s="10"/>
      <c r="Q446" s="10"/>
      <c r="R446" s="10"/>
      <c r="S446" s="10"/>
      <c r="T446" s="10"/>
      <c r="U446" s="10"/>
      <c r="V446" s="10"/>
      <c r="W446" s="10"/>
      <c r="X446" s="10"/>
      <c r="Y446" s="10"/>
      <c r="Z446" s="10"/>
    </row>
    <row r="447" spans="1:26" ht="16" x14ac:dyDescent="0.2">
      <c r="A447" s="10"/>
      <c r="B447" s="10"/>
      <c r="C447" s="10"/>
      <c r="D447" s="10"/>
      <c r="E447" s="10"/>
      <c r="F447" s="10"/>
      <c r="G447" s="10"/>
      <c r="H447" s="10"/>
      <c r="I447" s="10"/>
      <c r="J447" s="10"/>
      <c r="K447" s="10"/>
      <c r="L447" s="10"/>
      <c r="M447" s="10"/>
      <c r="N447" s="10"/>
      <c r="O447" s="10"/>
      <c r="P447" s="10"/>
      <c r="Q447" s="10"/>
      <c r="R447" s="10"/>
      <c r="S447" s="10"/>
      <c r="T447" s="10"/>
      <c r="U447" s="10"/>
      <c r="V447" s="10"/>
      <c r="W447" s="10"/>
      <c r="X447" s="10"/>
      <c r="Y447" s="10"/>
      <c r="Z447" s="10"/>
    </row>
    <row r="448" spans="1:26" ht="16" x14ac:dyDescent="0.2">
      <c r="A448" s="10"/>
      <c r="B448" s="10"/>
      <c r="C448" s="10"/>
      <c r="D448" s="10"/>
      <c r="E448" s="10"/>
      <c r="F448" s="10"/>
      <c r="G448" s="10"/>
      <c r="H448" s="10"/>
      <c r="I448" s="10"/>
      <c r="J448" s="10"/>
      <c r="K448" s="10"/>
      <c r="L448" s="10"/>
      <c r="M448" s="10"/>
      <c r="N448" s="10"/>
      <c r="O448" s="10"/>
      <c r="P448" s="10"/>
      <c r="Q448" s="10"/>
      <c r="R448" s="10"/>
      <c r="S448" s="10"/>
      <c r="T448" s="10"/>
      <c r="U448" s="10"/>
      <c r="V448" s="10"/>
      <c r="W448" s="10"/>
      <c r="X448" s="10"/>
      <c r="Y448" s="10"/>
      <c r="Z448" s="10"/>
    </row>
    <row r="449" spans="1:26" ht="16" x14ac:dyDescent="0.2">
      <c r="A449" s="10"/>
      <c r="B449" s="10"/>
      <c r="C449" s="10"/>
      <c r="D449" s="10"/>
      <c r="E449" s="10"/>
      <c r="F449" s="10"/>
      <c r="G449" s="10"/>
      <c r="H449" s="10"/>
      <c r="I449" s="10"/>
      <c r="J449" s="10"/>
      <c r="K449" s="10"/>
      <c r="L449" s="10"/>
      <c r="M449" s="10"/>
      <c r="N449" s="10"/>
      <c r="O449" s="10"/>
      <c r="P449" s="10"/>
      <c r="Q449" s="10"/>
      <c r="R449" s="10"/>
      <c r="S449" s="10"/>
      <c r="T449" s="10"/>
      <c r="U449" s="10"/>
      <c r="V449" s="10"/>
      <c r="W449" s="10"/>
      <c r="X449" s="10"/>
      <c r="Y449" s="10"/>
      <c r="Z449" s="10"/>
    </row>
    <row r="450" spans="1:26" ht="16" x14ac:dyDescent="0.2">
      <c r="A450" s="10"/>
      <c r="B450" s="10"/>
      <c r="C450" s="10"/>
      <c r="D450" s="10"/>
      <c r="E450" s="10"/>
      <c r="F450" s="10"/>
      <c r="G450" s="10"/>
      <c r="H450" s="10"/>
      <c r="I450" s="10"/>
      <c r="J450" s="10"/>
      <c r="K450" s="10"/>
      <c r="L450" s="10"/>
      <c r="M450" s="10"/>
      <c r="N450" s="10"/>
      <c r="O450" s="10"/>
      <c r="P450" s="10"/>
      <c r="Q450" s="10"/>
      <c r="R450" s="10"/>
      <c r="S450" s="10"/>
      <c r="T450" s="10"/>
      <c r="U450" s="10"/>
      <c r="V450" s="10"/>
      <c r="W450" s="10"/>
      <c r="X450" s="10"/>
      <c r="Y450" s="10"/>
      <c r="Z450" s="10"/>
    </row>
    <row r="451" spans="1:26" ht="16" x14ac:dyDescent="0.2">
      <c r="A451" s="10"/>
      <c r="B451" s="10"/>
      <c r="C451" s="10"/>
      <c r="D451" s="10"/>
      <c r="E451" s="10"/>
      <c r="F451" s="10"/>
      <c r="G451" s="10"/>
      <c r="H451" s="10"/>
      <c r="I451" s="10"/>
      <c r="J451" s="10"/>
      <c r="K451" s="10"/>
      <c r="L451" s="10"/>
      <c r="M451" s="10"/>
      <c r="N451" s="10"/>
      <c r="O451" s="10"/>
      <c r="P451" s="10"/>
      <c r="Q451" s="10"/>
      <c r="R451" s="10"/>
      <c r="S451" s="10"/>
      <c r="T451" s="10"/>
      <c r="U451" s="10"/>
      <c r="V451" s="10"/>
      <c r="W451" s="10"/>
      <c r="X451" s="10"/>
      <c r="Y451" s="10"/>
      <c r="Z451" s="10"/>
    </row>
    <row r="452" spans="1:26" ht="16" x14ac:dyDescent="0.2">
      <c r="A452" s="10"/>
      <c r="B452" s="10"/>
      <c r="C452" s="10"/>
      <c r="D452" s="10"/>
      <c r="E452" s="10"/>
      <c r="F452" s="10"/>
      <c r="G452" s="10"/>
      <c r="H452" s="10"/>
      <c r="I452" s="10"/>
      <c r="J452" s="10"/>
      <c r="K452" s="10"/>
      <c r="L452" s="10"/>
      <c r="M452" s="10"/>
      <c r="N452" s="10"/>
      <c r="O452" s="10"/>
      <c r="P452" s="10"/>
      <c r="Q452" s="10"/>
      <c r="R452" s="10"/>
      <c r="S452" s="10"/>
      <c r="T452" s="10"/>
      <c r="U452" s="10"/>
      <c r="V452" s="10"/>
      <c r="W452" s="10"/>
      <c r="X452" s="10"/>
      <c r="Y452" s="10"/>
      <c r="Z452" s="10"/>
    </row>
    <row r="453" spans="1:26" ht="16" x14ac:dyDescent="0.2">
      <c r="A453" s="10"/>
      <c r="B453" s="10"/>
      <c r="C453" s="10"/>
      <c r="D453" s="10"/>
      <c r="E453" s="10"/>
      <c r="F453" s="10"/>
      <c r="G453" s="10"/>
      <c r="H453" s="10"/>
      <c r="I453" s="10"/>
      <c r="J453" s="10"/>
      <c r="K453" s="10"/>
      <c r="L453" s="10"/>
      <c r="M453" s="10"/>
      <c r="N453" s="10"/>
      <c r="O453" s="10"/>
      <c r="P453" s="10"/>
      <c r="Q453" s="10"/>
      <c r="R453" s="10"/>
      <c r="S453" s="10"/>
      <c r="T453" s="10"/>
      <c r="U453" s="10"/>
      <c r="V453" s="10"/>
      <c r="W453" s="10"/>
      <c r="X453" s="10"/>
      <c r="Y453" s="10"/>
      <c r="Z453" s="10"/>
    </row>
    <row r="454" spans="1:26" ht="16" x14ac:dyDescent="0.2">
      <c r="A454" s="10"/>
      <c r="B454" s="10"/>
      <c r="C454" s="10"/>
      <c r="D454" s="10"/>
      <c r="E454" s="10"/>
      <c r="F454" s="10"/>
      <c r="G454" s="10"/>
      <c r="H454" s="10"/>
      <c r="I454" s="10"/>
      <c r="J454" s="10"/>
      <c r="K454" s="10"/>
      <c r="L454" s="10"/>
      <c r="M454" s="10"/>
      <c r="N454" s="10"/>
      <c r="O454" s="10"/>
      <c r="P454" s="10"/>
      <c r="Q454" s="10"/>
      <c r="R454" s="10"/>
      <c r="S454" s="10"/>
      <c r="T454" s="10"/>
      <c r="U454" s="10"/>
      <c r="V454" s="10"/>
      <c r="W454" s="10"/>
      <c r="X454" s="10"/>
      <c r="Y454" s="10"/>
      <c r="Z454" s="10"/>
    </row>
    <row r="455" spans="1:26" ht="16" x14ac:dyDescent="0.2">
      <c r="A455" s="10"/>
      <c r="B455" s="10"/>
      <c r="C455" s="10"/>
      <c r="D455" s="10"/>
      <c r="E455" s="10"/>
      <c r="F455" s="10"/>
      <c r="G455" s="10"/>
      <c r="H455" s="10"/>
      <c r="I455" s="10"/>
      <c r="J455" s="10"/>
      <c r="K455" s="10"/>
      <c r="L455" s="10"/>
      <c r="M455" s="10"/>
      <c r="N455" s="10"/>
      <c r="O455" s="10"/>
      <c r="P455" s="10"/>
      <c r="Q455" s="10"/>
      <c r="R455" s="10"/>
      <c r="S455" s="10"/>
      <c r="T455" s="10"/>
      <c r="U455" s="10"/>
      <c r="V455" s="10"/>
      <c r="W455" s="10"/>
      <c r="X455" s="10"/>
      <c r="Y455" s="10"/>
      <c r="Z455" s="10"/>
    </row>
    <row r="456" spans="1:26" ht="16" x14ac:dyDescent="0.2">
      <c r="A456" s="10"/>
      <c r="B456" s="10"/>
      <c r="C456" s="10"/>
      <c r="D456" s="10"/>
      <c r="E456" s="10"/>
      <c r="F456" s="10"/>
      <c r="G456" s="10"/>
      <c r="H456" s="10"/>
      <c r="I456" s="10"/>
      <c r="J456" s="10"/>
      <c r="K456" s="10"/>
      <c r="L456" s="10"/>
      <c r="M456" s="10"/>
      <c r="N456" s="10"/>
      <c r="O456" s="10"/>
      <c r="P456" s="10"/>
      <c r="Q456" s="10"/>
      <c r="R456" s="10"/>
      <c r="S456" s="10"/>
      <c r="T456" s="10"/>
      <c r="U456" s="10"/>
      <c r="V456" s="10"/>
      <c r="W456" s="10"/>
      <c r="X456" s="10"/>
      <c r="Y456" s="10"/>
      <c r="Z456" s="10"/>
    </row>
    <row r="457" spans="1:26" ht="16" x14ac:dyDescent="0.2">
      <c r="A457" s="10"/>
      <c r="B457" s="10"/>
      <c r="C457" s="10"/>
      <c r="D457" s="10"/>
      <c r="E457" s="10"/>
      <c r="F457" s="10"/>
      <c r="G457" s="10"/>
      <c r="H457" s="10"/>
      <c r="I457" s="10"/>
      <c r="J457" s="10"/>
      <c r="K457" s="10"/>
      <c r="L457" s="10"/>
      <c r="M457" s="10"/>
      <c r="N457" s="10"/>
      <c r="O457" s="10"/>
      <c r="P457" s="10"/>
      <c r="Q457" s="10"/>
      <c r="R457" s="10"/>
      <c r="S457" s="10"/>
      <c r="T457" s="10"/>
      <c r="U457" s="10"/>
      <c r="V457" s="10"/>
      <c r="W457" s="10"/>
      <c r="X457" s="10"/>
      <c r="Y457" s="10"/>
      <c r="Z457" s="10"/>
    </row>
    <row r="458" spans="1:26" ht="16" x14ac:dyDescent="0.2">
      <c r="A458" s="10"/>
      <c r="B458" s="10"/>
      <c r="C458" s="10"/>
      <c r="D458" s="10"/>
      <c r="E458" s="10"/>
      <c r="F458" s="10"/>
      <c r="G458" s="10"/>
      <c r="H458" s="10"/>
      <c r="I458" s="10"/>
      <c r="J458" s="10"/>
      <c r="K458" s="10"/>
      <c r="L458" s="10"/>
      <c r="M458" s="10"/>
      <c r="N458" s="10"/>
      <c r="O458" s="10"/>
      <c r="P458" s="10"/>
      <c r="Q458" s="10"/>
      <c r="R458" s="10"/>
      <c r="S458" s="10"/>
      <c r="T458" s="10"/>
      <c r="U458" s="10"/>
      <c r="V458" s="10"/>
      <c r="W458" s="10"/>
      <c r="X458" s="10"/>
      <c r="Y458" s="10"/>
      <c r="Z458" s="10"/>
    </row>
    <row r="459" spans="1:26" ht="16" x14ac:dyDescent="0.2">
      <c r="A459" s="10"/>
      <c r="B459" s="10"/>
      <c r="C459" s="10"/>
      <c r="D459" s="10"/>
      <c r="E459" s="10"/>
      <c r="F459" s="10"/>
      <c r="G459" s="10"/>
      <c r="H459" s="10"/>
      <c r="I459" s="10"/>
      <c r="J459" s="10"/>
      <c r="K459" s="10"/>
      <c r="L459" s="10"/>
      <c r="M459" s="10"/>
      <c r="N459" s="10"/>
      <c r="O459" s="10"/>
      <c r="P459" s="10"/>
      <c r="Q459" s="10"/>
      <c r="R459" s="10"/>
      <c r="S459" s="10"/>
      <c r="T459" s="10"/>
      <c r="U459" s="10"/>
      <c r="V459" s="10"/>
      <c r="W459" s="10"/>
      <c r="X459" s="10"/>
      <c r="Y459" s="10"/>
      <c r="Z459" s="10"/>
    </row>
    <row r="460" spans="1:26" ht="16" x14ac:dyDescent="0.2">
      <c r="A460" s="10"/>
      <c r="B460" s="10"/>
      <c r="C460" s="10"/>
      <c r="D460" s="10"/>
      <c r="E460" s="10"/>
      <c r="F460" s="10"/>
      <c r="G460" s="10"/>
      <c r="H460" s="10"/>
      <c r="I460" s="10"/>
      <c r="J460" s="10"/>
      <c r="K460" s="10"/>
      <c r="L460" s="10"/>
      <c r="M460" s="10"/>
      <c r="N460" s="10"/>
      <c r="O460" s="10"/>
      <c r="P460" s="10"/>
      <c r="Q460" s="10"/>
      <c r="R460" s="10"/>
      <c r="S460" s="10"/>
      <c r="T460" s="10"/>
      <c r="U460" s="10"/>
      <c r="V460" s="10"/>
      <c r="W460" s="10"/>
      <c r="X460" s="10"/>
      <c r="Y460" s="10"/>
      <c r="Z460" s="10"/>
    </row>
    <row r="461" spans="1:26" ht="16" x14ac:dyDescent="0.2">
      <c r="A461" s="10"/>
      <c r="B461" s="10"/>
      <c r="C461" s="10"/>
      <c r="D461" s="10"/>
      <c r="E461" s="10"/>
      <c r="F461" s="10"/>
      <c r="G461" s="10"/>
      <c r="H461" s="10"/>
      <c r="I461" s="10"/>
      <c r="J461" s="10"/>
      <c r="K461" s="10"/>
      <c r="L461" s="10"/>
      <c r="M461" s="10"/>
      <c r="N461" s="10"/>
      <c r="O461" s="10"/>
      <c r="P461" s="10"/>
      <c r="Q461" s="10"/>
      <c r="R461" s="10"/>
      <c r="S461" s="10"/>
      <c r="T461" s="10"/>
      <c r="U461" s="10"/>
      <c r="V461" s="10"/>
      <c r="W461" s="10"/>
      <c r="X461" s="10"/>
      <c r="Y461" s="10"/>
      <c r="Z461" s="10"/>
    </row>
    <row r="462" spans="1:26" ht="16" x14ac:dyDescent="0.2">
      <c r="A462" s="10"/>
      <c r="B462" s="10"/>
      <c r="C462" s="10"/>
      <c r="D462" s="10"/>
      <c r="E462" s="10"/>
      <c r="F462" s="10"/>
      <c r="G462" s="10"/>
      <c r="H462" s="10"/>
      <c r="I462" s="10"/>
      <c r="J462" s="10"/>
      <c r="K462" s="10"/>
      <c r="L462" s="10"/>
      <c r="M462" s="10"/>
      <c r="N462" s="10"/>
      <c r="O462" s="10"/>
      <c r="P462" s="10"/>
      <c r="Q462" s="10"/>
      <c r="R462" s="10"/>
      <c r="S462" s="10"/>
      <c r="T462" s="10"/>
      <c r="U462" s="10"/>
      <c r="V462" s="10"/>
      <c r="W462" s="10"/>
      <c r="X462" s="10"/>
      <c r="Y462" s="10"/>
      <c r="Z462" s="10"/>
    </row>
    <row r="463" spans="1:26" ht="16" x14ac:dyDescent="0.2">
      <c r="A463" s="10"/>
      <c r="B463" s="10"/>
      <c r="C463" s="10"/>
      <c r="D463" s="10"/>
      <c r="E463" s="10"/>
      <c r="F463" s="10"/>
      <c r="G463" s="10"/>
      <c r="H463" s="10"/>
      <c r="I463" s="10"/>
      <c r="J463" s="10"/>
      <c r="K463" s="10"/>
      <c r="L463" s="10"/>
      <c r="M463" s="10"/>
      <c r="N463" s="10"/>
      <c r="O463" s="10"/>
      <c r="P463" s="10"/>
      <c r="Q463" s="10"/>
      <c r="R463" s="10"/>
      <c r="S463" s="10"/>
      <c r="T463" s="10"/>
      <c r="U463" s="10"/>
      <c r="V463" s="10"/>
      <c r="W463" s="10"/>
      <c r="X463" s="10"/>
      <c r="Y463" s="10"/>
      <c r="Z463" s="10"/>
    </row>
    <row r="464" spans="1:26" ht="16" x14ac:dyDescent="0.2">
      <c r="A464" s="10"/>
      <c r="B464" s="10"/>
      <c r="C464" s="10"/>
      <c r="D464" s="10"/>
      <c r="E464" s="10"/>
      <c r="F464" s="10"/>
      <c r="G464" s="10"/>
      <c r="H464" s="10"/>
      <c r="I464" s="10"/>
      <c r="J464" s="10"/>
      <c r="K464" s="10"/>
      <c r="L464" s="10"/>
      <c r="M464" s="10"/>
      <c r="N464" s="10"/>
      <c r="O464" s="10"/>
      <c r="P464" s="10"/>
      <c r="Q464" s="10"/>
      <c r="R464" s="10"/>
      <c r="S464" s="10"/>
      <c r="T464" s="10"/>
      <c r="U464" s="10"/>
      <c r="V464" s="10"/>
      <c r="W464" s="10"/>
      <c r="X464" s="10"/>
      <c r="Y464" s="10"/>
      <c r="Z464" s="10"/>
    </row>
    <row r="465" spans="1:26" ht="16" x14ac:dyDescent="0.2">
      <c r="A465" s="10"/>
      <c r="B465" s="10"/>
      <c r="C465" s="10"/>
      <c r="D465" s="10"/>
      <c r="E465" s="10"/>
      <c r="F465" s="10"/>
      <c r="G465" s="10"/>
      <c r="H465" s="10"/>
      <c r="I465" s="10"/>
      <c r="J465" s="10"/>
      <c r="K465" s="10"/>
      <c r="L465" s="10"/>
      <c r="M465" s="10"/>
      <c r="N465" s="10"/>
      <c r="O465" s="10"/>
      <c r="P465" s="10"/>
      <c r="Q465" s="10"/>
      <c r="R465" s="10"/>
      <c r="S465" s="10"/>
      <c r="T465" s="10"/>
      <c r="U465" s="10"/>
      <c r="V465" s="10"/>
      <c r="W465" s="10"/>
      <c r="X465" s="10"/>
      <c r="Y465" s="10"/>
      <c r="Z465" s="10"/>
    </row>
    <row r="466" spans="1:26" ht="16" x14ac:dyDescent="0.2">
      <c r="A466" s="10"/>
      <c r="B466" s="10"/>
      <c r="C466" s="10"/>
      <c r="D466" s="10"/>
      <c r="E466" s="10"/>
      <c r="F466" s="10"/>
      <c r="G466" s="10"/>
      <c r="H466" s="10"/>
      <c r="I466" s="10"/>
      <c r="J466" s="10"/>
      <c r="K466" s="10"/>
      <c r="L466" s="10"/>
      <c r="M466" s="10"/>
      <c r="N466" s="10"/>
      <c r="O466" s="10"/>
      <c r="P466" s="10"/>
      <c r="Q466" s="10"/>
      <c r="R466" s="10"/>
      <c r="S466" s="10"/>
      <c r="T466" s="10"/>
      <c r="U466" s="10"/>
      <c r="V466" s="10"/>
      <c r="W466" s="10"/>
      <c r="X466" s="10"/>
      <c r="Y466" s="10"/>
      <c r="Z466" s="10"/>
    </row>
    <row r="467" spans="1:26" ht="16" x14ac:dyDescent="0.2">
      <c r="A467" s="10"/>
      <c r="B467" s="10"/>
      <c r="C467" s="10"/>
      <c r="D467" s="10"/>
      <c r="E467" s="10"/>
      <c r="F467" s="10"/>
      <c r="G467" s="10"/>
      <c r="H467" s="10"/>
      <c r="I467" s="10"/>
      <c r="J467" s="10"/>
      <c r="K467" s="10"/>
      <c r="L467" s="10"/>
      <c r="M467" s="10"/>
      <c r="N467" s="10"/>
      <c r="O467" s="10"/>
      <c r="P467" s="10"/>
      <c r="Q467" s="10"/>
      <c r="R467" s="10"/>
      <c r="S467" s="10"/>
      <c r="T467" s="10"/>
      <c r="U467" s="10"/>
      <c r="V467" s="10"/>
      <c r="W467" s="10"/>
      <c r="X467" s="10"/>
      <c r="Y467" s="10"/>
      <c r="Z467" s="10"/>
    </row>
    <row r="468" spans="1:26" ht="16" x14ac:dyDescent="0.2">
      <c r="A468" s="10"/>
      <c r="B468" s="10"/>
      <c r="C468" s="10"/>
      <c r="D468" s="10"/>
      <c r="E468" s="10"/>
      <c r="F468" s="10"/>
      <c r="G468" s="10"/>
      <c r="H468" s="10"/>
      <c r="I468" s="10"/>
      <c r="J468" s="10"/>
      <c r="K468" s="10"/>
      <c r="L468" s="10"/>
      <c r="M468" s="10"/>
      <c r="N468" s="10"/>
      <c r="O468" s="10"/>
      <c r="P468" s="10"/>
      <c r="Q468" s="10"/>
      <c r="R468" s="10"/>
      <c r="S468" s="10"/>
      <c r="T468" s="10"/>
      <c r="U468" s="10"/>
      <c r="V468" s="10"/>
      <c r="W468" s="10"/>
      <c r="X468" s="10"/>
      <c r="Y468" s="10"/>
      <c r="Z468" s="10"/>
    </row>
    <row r="469" spans="1:26" ht="16" x14ac:dyDescent="0.2">
      <c r="A469" s="10"/>
      <c r="B469" s="10"/>
      <c r="C469" s="10"/>
      <c r="D469" s="10"/>
      <c r="E469" s="10"/>
      <c r="F469" s="10"/>
      <c r="G469" s="10"/>
      <c r="H469" s="10"/>
      <c r="I469" s="10"/>
      <c r="J469" s="10"/>
      <c r="K469" s="10"/>
      <c r="L469" s="10"/>
      <c r="M469" s="10"/>
      <c r="N469" s="10"/>
      <c r="O469" s="10"/>
      <c r="P469" s="10"/>
      <c r="Q469" s="10"/>
      <c r="R469" s="10"/>
      <c r="S469" s="10"/>
      <c r="T469" s="10"/>
      <c r="U469" s="10"/>
      <c r="V469" s="10"/>
      <c r="W469" s="10"/>
      <c r="X469" s="10"/>
      <c r="Y469" s="10"/>
      <c r="Z469" s="10"/>
    </row>
    <row r="470" spans="1:26" ht="16" x14ac:dyDescent="0.2">
      <c r="A470" s="10"/>
      <c r="B470" s="10"/>
      <c r="C470" s="10"/>
      <c r="D470" s="10"/>
      <c r="E470" s="10"/>
      <c r="F470" s="10"/>
      <c r="G470" s="10"/>
      <c r="H470" s="10"/>
      <c r="I470" s="10"/>
      <c r="J470" s="10"/>
      <c r="K470" s="10"/>
      <c r="L470" s="10"/>
      <c r="M470" s="10"/>
      <c r="N470" s="10"/>
      <c r="O470" s="10"/>
      <c r="P470" s="10"/>
      <c r="Q470" s="10"/>
      <c r="R470" s="10"/>
      <c r="S470" s="10"/>
      <c r="T470" s="10"/>
      <c r="U470" s="10"/>
      <c r="V470" s="10"/>
      <c r="W470" s="10"/>
      <c r="X470" s="10"/>
      <c r="Y470" s="10"/>
      <c r="Z470" s="10"/>
    </row>
    <row r="471" spans="1:26" ht="16" x14ac:dyDescent="0.2">
      <c r="A471" s="10"/>
      <c r="B471" s="10"/>
      <c r="C471" s="10"/>
      <c r="D471" s="10"/>
      <c r="E471" s="10"/>
      <c r="F471" s="10"/>
      <c r="G471" s="10"/>
      <c r="H471" s="10"/>
      <c r="I471" s="10"/>
      <c r="J471" s="10"/>
      <c r="K471" s="10"/>
      <c r="L471" s="10"/>
      <c r="M471" s="10"/>
      <c r="N471" s="10"/>
      <c r="O471" s="10"/>
      <c r="P471" s="10"/>
      <c r="Q471" s="10"/>
      <c r="R471" s="10"/>
      <c r="S471" s="10"/>
      <c r="T471" s="10"/>
      <c r="U471" s="10"/>
      <c r="V471" s="10"/>
      <c r="W471" s="10"/>
      <c r="X471" s="10"/>
      <c r="Y471" s="10"/>
      <c r="Z471" s="10"/>
    </row>
    <row r="472" spans="1:26" ht="16" x14ac:dyDescent="0.2">
      <c r="A472" s="10"/>
      <c r="B472" s="10"/>
      <c r="C472" s="10"/>
      <c r="D472" s="10"/>
      <c r="E472" s="10"/>
      <c r="F472" s="10"/>
      <c r="G472" s="10"/>
      <c r="H472" s="10"/>
      <c r="I472" s="10"/>
      <c r="J472" s="10"/>
      <c r="K472" s="10"/>
      <c r="L472" s="10"/>
      <c r="M472" s="10"/>
      <c r="N472" s="10"/>
      <c r="O472" s="10"/>
      <c r="P472" s="10"/>
      <c r="Q472" s="10"/>
      <c r="R472" s="10"/>
      <c r="S472" s="10"/>
      <c r="T472" s="10"/>
      <c r="U472" s="10"/>
      <c r="V472" s="10"/>
      <c r="W472" s="10"/>
      <c r="X472" s="10"/>
      <c r="Y472" s="10"/>
      <c r="Z472" s="10"/>
    </row>
    <row r="473" spans="1:26" ht="16" x14ac:dyDescent="0.2">
      <c r="A473" s="10"/>
      <c r="B473" s="10"/>
      <c r="C473" s="10"/>
      <c r="D473" s="10"/>
      <c r="E473" s="10"/>
      <c r="F473" s="10"/>
      <c r="G473" s="10"/>
      <c r="H473" s="10"/>
      <c r="I473" s="10"/>
      <c r="J473" s="10"/>
      <c r="K473" s="10"/>
      <c r="L473" s="10"/>
      <c r="M473" s="10"/>
      <c r="N473" s="10"/>
      <c r="O473" s="10"/>
      <c r="P473" s="10"/>
      <c r="Q473" s="10"/>
      <c r="R473" s="10"/>
      <c r="S473" s="10"/>
      <c r="T473" s="10"/>
      <c r="U473" s="10"/>
      <c r="V473" s="10"/>
      <c r="W473" s="10"/>
      <c r="X473" s="10"/>
      <c r="Y473" s="10"/>
      <c r="Z473" s="10"/>
    </row>
    <row r="474" spans="1:26" ht="16" x14ac:dyDescent="0.2">
      <c r="A474" s="10"/>
      <c r="B474" s="10"/>
      <c r="C474" s="10"/>
      <c r="D474" s="10"/>
      <c r="E474" s="10"/>
      <c r="F474" s="10"/>
      <c r="G474" s="10"/>
      <c r="H474" s="10"/>
      <c r="I474" s="10"/>
      <c r="J474" s="10"/>
      <c r="K474" s="10"/>
      <c r="L474" s="10"/>
      <c r="M474" s="10"/>
      <c r="N474" s="10"/>
      <c r="O474" s="10"/>
      <c r="P474" s="10"/>
      <c r="Q474" s="10"/>
      <c r="R474" s="10"/>
      <c r="S474" s="10"/>
      <c r="T474" s="10"/>
      <c r="U474" s="10"/>
      <c r="V474" s="10"/>
      <c r="W474" s="10"/>
      <c r="X474" s="10"/>
      <c r="Y474" s="10"/>
      <c r="Z474" s="10"/>
    </row>
    <row r="475" spans="1:26" ht="16" x14ac:dyDescent="0.2">
      <c r="A475" s="10"/>
      <c r="B475" s="10"/>
      <c r="C475" s="10"/>
      <c r="D475" s="10"/>
      <c r="E475" s="10"/>
      <c r="F475" s="10"/>
      <c r="G475" s="10"/>
      <c r="H475" s="10"/>
      <c r="I475" s="10"/>
      <c r="J475" s="10"/>
      <c r="K475" s="10"/>
      <c r="L475" s="10"/>
      <c r="M475" s="10"/>
      <c r="N475" s="10"/>
      <c r="O475" s="10"/>
      <c r="P475" s="10"/>
      <c r="Q475" s="10"/>
      <c r="R475" s="10"/>
      <c r="S475" s="10"/>
      <c r="T475" s="10"/>
      <c r="U475" s="10"/>
      <c r="V475" s="10"/>
      <c r="W475" s="10"/>
      <c r="X475" s="10"/>
      <c r="Y475" s="10"/>
      <c r="Z475" s="10"/>
    </row>
    <row r="476" spans="1:26" ht="16" x14ac:dyDescent="0.2">
      <c r="A476" s="10"/>
      <c r="B476" s="10"/>
      <c r="C476" s="10"/>
      <c r="D476" s="10"/>
      <c r="E476" s="10"/>
      <c r="F476" s="10"/>
      <c r="G476" s="10"/>
      <c r="H476" s="10"/>
      <c r="I476" s="10"/>
      <c r="J476" s="10"/>
      <c r="K476" s="10"/>
      <c r="L476" s="10"/>
      <c r="M476" s="10"/>
      <c r="N476" s="10"/>
      <c r="O476" s="10"/>
      <c r="P476" s="10"/>
      <c r="Q476" s="10"/>
      <c r="R476" s="10"/>
      <c r="S476" s="10"/>
      <c r="T476" s="10"/>
      <c r="U476" s="10"/>
      <c r="V476" s="10"/>
      <c r="W476" s="10"/>
      <c r="X476" s="10"/>
      <c r="Y476" s="10"/>
      <c r="Z476" s="10"/>
    </row>
    <row r="477" spans="1:26" ht="16" x14ac:dyDescent="0.2">
      <c r="A477" s="10"/>
      <c r="B477" s="10"/>
      <c r="C477" s="10"/>
      <c r="D477" s="10"/>
      <c r="E477" s="10"/>
      <c r="F477" s="10"/>
      <c r="G477" s="10"/>
      <c r="H477" s="10"/>
      <c r="I477" s="10"/>
      <c r="J477" s="10"/>
      <c r="K477" s="10"/>
      <c r="L477" s="10"/>
      <c r="M477" s="10"/>
      <c r="N477" s="10"/>
      <c r="O477" s="10"/>
      <c r="P477" s="10"/>
      <c r="Q477" s="10"/>
      <c r="R477" s="10"/>
      <c r="S477" s="10"/>
      <c r="T477" s="10"/>
      <c r="U477" s="10"/>
      <c r="V477" s="10"/>
      <c r="W477" s="10"/>
      <c r="X477" s="10"/>
      <c r="Y477" s="10"/>
      <c r="Z477" s="10"/>
    </row>
    <row r="478" spans="1:26" ht="16" x14ac:dyDescent="0.2">
      <c r="A478" s="10"/>
      <c r="B478" s="10"/>
      <c r="C478" s="10"/>
      <c r="D478" s="10"/>
      <c r="E478" s="10"/>
      <c r="F478" s="10"/>
      <c r="G478" s="10"/>
      <c r="H478" s="10"/>
      <c r="I478" s="10"/>
      <c r="J478" s="10"/>
      <c r="K478" s="10"/>
      <c r="L478" s="10"/>
      <c r="M478" s="10"/>
      <c r="N478" s="10"/>
      <c r="O478" s="10"/>
      <c r="P478" s="10"/>
      <c r="Q478" s="10"/>
      <c r="R478" s="10"/>
      <c r="S478" s="10"/>
      <c r="T478" s="10"/>
      <c r="U478" s="10"/>
      <c r="V478" s="10"/>
      <c r="W478" s="10"/>
      <c r="X478" s="10"/>
      <c r="Y478" s="10"/>
      <c r="Z478" s="10"/>
    </row>
    <row r="479" spans="1:26" ht="16" x14ac:dyDescent="0.2">
      <c r="A479" s="10"/>
      <c r="B479" s="10"/>
      <c r="C479" s="10"/>
      <c r="D479" s="10"/>
      <c r="E479" s="10"/>
      <c r="F479" s="10"/>
      <c r="G479" s="10"/>
      <c r="H479" s="10"/>
      <c r="I479" s="10"/>
      <c r="J479" s="10"/>
      <c r="K479" s="10"/>
      <c r="L479" s="10"/>
      <c r="M479" s="10"/>
      <c r="N479" s="10"/>
      <c r="O479" s="10"/>
      <c r="P479" s="10"/>
      <c r="Q479" s="10"/>
      <c r="R479" s="10"/>
      <c r="S479" s="10"/>
      <c r="T479" s="10"/>
      <c r="U479" s="10"/>
      <c r="V479" s="10"/>
      <c r="W479" s="10"/>
      <c r="X479" s="10"/>
      <c r="Y479" s="10"/>
      <c r="Z479" s="10"/>
    </row>
    <row r="480" spans="1:26" ht="16" x14ac:dyDescent="0.2">
      <c r="A480" s="10"/>
      <c r="B480" s="10"/>
      <c r="C480" s="10"/>
      <c r="D480" s="10"/>
      <c r="E480" s="10"/>
      <c r="F480" s="10"/>
      <c r="G480" s="10"/>
      <c r="H480" s="10"/>
      <c r="I480" s="10"/>
      <c r="J480" s="10"/>
      <c r="K480" s="10"/>
      <c r="L480" s="10"/>
      <c r="M480" s="10"/>
      <c r="N480" s="10"/>
      <c r="O480" s="10"/>
      <c r="P480" s="10"/>
      <c r="Q480" s="10"/>
      <c r="R480" s="10"/>
      <c r="S480" s="10"/>
      <c r="T480" s="10"/>
      <c r="U480" s="10"/>
      <c r="V480" s="10"/>
      <c r="W480" s="10"/>
      <c r="X480" s="10"/>
      <c r="Y480" s="10"/>
      <c r="Z480" s="10"/>
    </row>
    <row r="481" spans="1:26" ht="16" x14ac:dyDescent="0.2">
      <c r="A481" s="10"/>
      <c r="B481" s="10"/>
      <c r="C481" s="10"/>
      <c r="D481" s="10"/>
      <c r="E481" s="10"/>
      <c r="F481" s="10"/>
      <c r="G481" s="10"/>
      <c r="H481" s="10"/>
      <c r="I481" s="10"/>
      <c r="J481" s="10"/>
      <c r="K481" s="10"/>
      <c r="L481" s="10"/>
      <c r="M481" s="10"/>
      <c r="N481" s="10"/>
      <c r="O481" s="10"/>
      <c r="P481" s="10"/>
      <c r="Q481" s="10"/>
      <c r="R481" s="10"/>
      <c r="S481" s="10"/>
      <c r="T481" s="10"/>
      <c r="U481" s="10"/>
      <c r="V481" s="10"/>
      <c r="W481" s="10"/>
      <c r="X481" s="10"/>
      <c r="Y481" s="10"/>
      <c r="Z481" s="10"/>
    </row>
    <row r="482" spans="1:26" ht="16" x14ac:dyDescent="0.2">
      <c r="A482" s="10"/>
      <c r="B482" s="10"/>
      <c r="C482" s="10"/>
      <c r="D482" s="10"/>
      <c r="E482" s="10"/>
      <c r="F482" s="10"/>
      <c r="G482" s="10"/>
      <c r="H482" s="10"/>
      <c r="I482" s="10"/>
      <c r="J482" s="10"/>
      <c r="K482" s="10"/>
      <c r="L482" s="10"/>
      <c r="M482" s="10"/>
      <c r="N482" s="10"/>
      <c r="O482" s="10"/>
      <c r="P482" s="10"/>
      <c r="Q482" s="10"/>
      <c r="R482" s="10"/>
      <c r="S482" s="10"/>
      <c r="T482" s="10"/>
      <c r="U482" s="10"/>
      <c r="V482" s="10"/>
      <c r="W482" s="10"/>
      <c r="X482" s="10"/>
      <c r="Y482" s="10"/>
      <c r="Z482" s="10"/>
    </row>
    <row r="483" spans="1:26" ht="16" x14ac:dyDescent="0.2">
      <c r="A483" s="10"/>
      <c r="B483" s="10"/>
      <c r="C483" s="10"/>
      <c r="D483" s="10"/>
      <c r="E483" s="10"/>
      <c r="F483" s="10"/>
      <c r="G483" s="10"/>
      <c r="H483" s="10"/>
      <c r="I483" s="10"/>
      <c r="J483" s="10"/>
      <c r="K483" s="10"/>
      <c r="L483" s="10"/>
      <c r="M483" s="10"/>
      <c r="N483" s="10"/>
      <c r="O483" s="10"/>
      <c r="P483" s="10"/>
      <c r="Q483" s="10"/>
      <c r="R483" s="10"/>
      <c r="S483" s="10"/>
      <c r="T483" s="10"/>
      <c r="U483" s="10"/>
      <c r="V483" s="10"/>
      <c r="W483" s="10"/>
      <c r="X483" s="10"/>
      <c r="Y483" s="10"/>
      <c r="Z483" s="10"/>
    </row>
    <row r="484" spans="1:26" ht="16" x14ac:dyDescent="0.2">
      <c r="A484" s="10"/>
      <c r="B484" s="10"/>
      <c r="C484" s="10"/>
      <c r="D484" s="10"/>
      <c r="E484" s="10"/>
      <c r="F484" s="10"/>
      <c r="G484" s="10"/>
      <c r="H484" s="10"/>
      <c r="I484" s="10"/>
      <c r="J484" s="10"/>
      <c r="K484" s="10"/>
      <c r="L484" s="10"/>
      <c r="M484" s="10"/>
      <c r="N484" s="10"/>
      <c r="O484" s="10"/>
      <c r="P484" s="10"/>
      <c r="Q484" s="10"/>
      <c r="R484" s="10"/>
      <c r="S484" s="10"/>
      <c r="T484" s="10"/>
      <c r="U484" s="10"/>
      <c r="V484" s="10"/>
      <c r="W484" s="10"/>
      <c r="X484" s="10"/>
      <c r="Y484" s="10"/>
      <c r="Z484" s="10"/>
    </row>
    <row r="485" spans="1:26" ht="16" x14ac:dyDescent="0.2">
      <c r="A485" s="10"/>
      <c r="B485" s="10"/>
      <c r="C485" s="10"/>
      <c r="D485" s="10"/>
      <c r="E485" s="10"/>
      <c r="F485" s="10"/>
      <c r="G485" s="10"/>
      <c r="H485" s="10"/>
      <c r="I485" s="10"/>
      <c r="J485" s="10"/>
      <c r="K485" s="10"/>
      <c r="L485" s="10"/>
      <c r="M485" s="10"/>
      <c r="N485" s="10"/>
      <c r="O485" s="10"/>
      <c r="P485" s="10"/>
      <c r="Q485" s="10"/>
      <c r="R485" s="10"/>
      <c r="S485" s="10"/>
      <c r="T485" s="10"/>
      <c r="U485" s="10"/>
      <c r="V485" s="10"/>
      <c r="W485" s="10"/>
      <c r="X485" s="10"/>
      <c r="Y485" s="10"/>
      <c r="Z485" s="10"/>
    </row>
    <row r="486" spans="1:26" ht="16" x14ac:dyDescent="0.2">
      <c r="A486" s="10"/>
      <c r="B486" s="10"/>
      <c r="C486" s="10"/>
      <c r="D486" s="10"/>
      <c r="E486" s="10"/>
      <c r="F486" s="10"/>
      <c r="G486" s="10"/>
      <c r="H486" s="10"/>
      <c r="I486" s="10"/>
      <c r="J486" s="10"/>
      <c r="K486" s="10"/>
      <c r="L486" s="10"/>
      <c r="M486" s="10"/>
      <c r="N486" s="10"/>
      <c r="O486" s="10"/>
      <c r="P486" s="10"/>
      <c r="Q486" s="10"/>
      <c r="R486" s="10"/>
      <c r="S486" s="10"/>
      <c r="T486" s="10"/>
      <c r="U486" s="10"/>
      <c r="V486" s="10"/>
      <c r="W486" s="10"/>
      <c r="X486" s="10"/>
      <c r="Y486" s="10"/>
      <c r="Z486" s="10"/>
    </row>
    <row r="487" spans="1:26" ht="16" x14ac:dyDescent="0.2">
      <c r="A487" s="10"/>
      <c r="B487" s="10"/>
      <c r="C487" s="10"/>
      <c r="D487" s="10"/>
      <c r="E487" s="10"/>
      <c r="F487" s="10"/>
      <c r="G487" s="10"/>
      <c r="H487" s="10"/>
      <c r="I487" s="10"/>
      <c r="J487" s="10"/>
      <c r="K487" s="10"/>
      <c r="L487" s="10"/>
      <c r="M487" s="10"/>
      <c r="N487" s="10"/>
      <c r="O487" s="10"/>
      <c r="P487" s="10"/>
      <c r="Q487" s="10"/>
      <c r="R487" s="10"/>
      <c r="S487" s="10"/>
      <c r="T487" s="10"/>
      <c r="U487" s="10"/>
      <c r="V487" s="10"/>
      <c r="W487" s="10"/>
      <c r="X487" s="10"/>
      <c r="Y487" s="10"/>
      <c r="Z487" s="10"/>
    </row>
    <row r="488" spans="1:26" ht="16" x14ac:dyDescent="0.2">
      <c r="A488" s="10"/>
      <c r="B488" s="10"/>
      <c r="C488" s="10"/>
      <c r="D488" s="10"/>
      <c r="E488" s="10"/>
      <c r="F488" s="10"/>
      <c r="G488" s="10"/>
      <c r="H488" s="10"/>
      <c r="I488" s="10"/>
      <c r="J488" s="10"/>
      <c r="K488" s="10"/>
      <c r="L488" s="10"/>
      <c r="M488" s="10"/>
      <c r="N488" s="10"/>
      <c r="O488" s="10"/>
      <c r="P488" s="10"/>
      <c r="Q488" s="10"/>
      <c r="R488" s="10"/>
      <c r="S488" s="10"/>
      <c r="T488" s="10"/>
      <c r="U488" s="10"/>
      <c r="V488" s="10"/>
      <c r="W488" s="10"/>
      <c r="X488" s="10"/>
      <c r="Y488" s="10"/>
      <c r="Z488" s="10"/>
    </row>
    <row r="489" spans="1:26" ht="16" x14ac:dyDescent="0.2">
      <c r="A489" s="10"/>
      <c r="B489" s="10"/>
      <c r="C489" s="10"/>
      <c r="D489" s="10"/>
      <c r="E489" s="10"/>
      <c r="F489" s="10"/>
      <c r="G489" s="10"/>
      <c r="H489" s="10"/>
      <c r="I489" s="10"/>
      <c r="J489" s="10"/>
      <c r="K489" s="10"/>
      <c r="L489" s="10"/>
      <c r="M489" s="10"/>
      <c r="N489" s="10"/>
      <c r="O489" s="10"/>
      <c r="P489" s="10"/>
      <c r="Q489" s="10"/>
      <c r="R489" s="10"/>
      <c r="S489" s="10"/>
      <c r="T489" s="10"/>
      <c r="U489" s="10"/>
      <c r="V489" s="10"/>
      <c r="W489" s="10"/>
      <c r="X489" s="10"/>
      <c r="Y489" s="10"/>
      <c r="Z489" s="10"/>
    </row>
    <row r="490" spans="1:26" ht="16" x14ac:dyDescent="0.2">
      <c r="A490" s="10"/>
      <c r="B490" s="10"/>
      <c r="C490" s="10"/>
      <c r="D490" s="10"/>
      <c r="E490" s="10"/>
      <c r="F490" s="10"/>
      <c r="G490" s="10"/>
      <c r="H490" s="10"/>
      <c r="I490" s="10"/>
      <c r="J490" s="10"/>
      <c r="K490" s="10"/>
      <c r="L490" s="10"/>
      <c r="M490" s="10"/>
      <c r="N490" s="10"/>
      <c r="O490" s="10"/>
      <c r="P490" s="10"/>
      <c r="Q490" s="10"/>
      <c r="R490" s="10"/>
      <c r="S490" s="10"/>
      <c r="T490" s="10"/>
      <c r="U490" s="10"/>
      <c r="V490" s="10"/>
      <c r="W490" s="10"/>
      <c r="X490" s="10"/>
      <c r="Y490" s="10"/>
      <c r="Z490" s="10"/>
    </row>
    <row r="491" spans="1:26" ht="16" x14ac:dyDescent="0.2">
      <c r="A491" s="10"/>
      <c r="B491" s="10"/>
      <c r="C491" s="10"/>
      <c r="D491" s="10"/>
      <c r="E491" s="10"/>
      <c r="F491" s="10"/>
      <c r="G491" s="10"/>
      <c r="H491" s="10"/>
      <c r="I491" s="10"/>
      <c r="J491" s="10"/>
      <c r="K491" s="10"/>
      <c r="L491" s="10"/>
      <c r="M491" s="10"/>
      <c r="N491" s="10"/>
      <c r="O491" s="10"/>
      <c r="P491" s="10"/>
      <c r="Q491" s="10"/>
      <c r="R491" s="10"/>
      <c r="S491" s="10"/>
      <c r="T491" s="10"/>
      <c r="U491" s="10"/>
      <c r="V491" s="10"/>
      <c r="W491" s="10"/>
      <c r="X491" s="10"/>
      <c r="Y491" s="10"/>
      <c r="Z491" s="10"/>
    </row>
    <row r="492" spans="1:26" ht="16" x14ac:dyDescent="0.2">
      <c r="A492" s="10"/>
      <c r="B492" s="10"/>
      <c r="C492" s="10"/>
      <c r="D492" s="10"/>
      <c r="E492" s="10"/>
      <c r="F492" s="10"/>
      <c r="G492" s="10"/>
      <c r="H492" s="10"/>
      <c r="I492" s="10"/>
      <c r="J492" s="10"/>
      <c r="K492" s="10"/>
      <c r="L492" s="10"/>
      <c r="M492" s="10"/>
      <c r="N492" s="10"/>
      <c r="O492" s="10"/>
      <c r="P492" s="10"/>
      <c r="Q492" s="10"/>
      <c r="R492" s="10"/>
      <c r="S492" s="10"/>
      <c r="T492" s="10"/>
      <c r="U492" s="10"/>
      <c r="V492" s="10"/>
      <c r="W492" s="10"/>
      <c r="X492" s="10"/>
      <c r="Y492" s="10"/>
      <c r="Z492" s="10"/>
    </row>
    <row r="493" spans="1:26" ht="16" x14ac:dyDescent="0.2">
      <c r="A493" s="10"/>
      <c r="B493" s="10"/>
      <c r="C493" s="10"/>
      <c r="D493" s="10"/>
      <c r="E493" s="10"/>
      <c r="F493" s="10"/>
      <c r="G493" s="10"/>
      <c r="H493" s="10"/>
      <c r="I493" s="10"/>
      <c r="J493" s="10"/>
      <c r="K493" s="10"/>
      <c r="L493" s="10"/>
      <c r="M493" s="10"/>
      <c r="N493" s="10"/>
      <c r="O493" s="10"/>
      <c r="P493" s="10"/>
      <c r="Q493" s="10"/>
      <c r="R493" s="10"/>
      <c r="S493" s="10"/>
      <c r="T493" s="10"/>
      <c r="U493" s="10"/>
      <c r="V493" s="10"/>
      <c r="W493" s="10"/>
      <c r="X493" s="10"/>
      <c r="Y493" s="10"/>
      <c r="Z493" s="10"/>
    </row>
    <row r="494" spans="1:26" ht="16" x14ac:dyDescent="0.2">
      <c r="A494" s="10"/>
      <c r="B494" s="10"/>
      <c r="C494" s="10"/>
      <c r="D494" s="10"/>
      <c r="E494" s="10"/>
      <c r="F494" s="10"/>
      <c r="G494" s="10"/>
      <c r="H494" s="10"/>
      <c r="I494" s="10"/>
      <c r="J494" s="10"/>
      <c r="K494" s="10"/>
      <c r="L494" s="10"/>
      <c r="M494" s="10"/>
      <c r="N494" s="10"/>
      <c r="O494" s="10"/>
      <c r="P494" s="10"/>
      <c r="Q494" s="10"/>
      <c r="R494" s="10"/>
      <c r="S494" s="10"/>
      <c r="T494" s="10"/>
      <c r="U494" s="10"/>
      <c r="V494" s="10"/>
      <c r="W494" s="10"/>
      <c r="X494" s="10"/>
      <c r="Y494" s="10"/>
      <c r="Z494" s="10"/>
    </row>
    <row r="495" spans="1:26" ht="16" x14ac:dyDescent="0.2">
      <c r="A495" s="10"/>
      <c r="B495" s="10"/>
      <c r="C495" s="10"/>
      <c r="D495" s="10"/>
      <c r="E495" s="10"/>
      <c r="F495" s="10"/>
      <c r="G495" s="10"/>
      <c r="H495" s="10"/>
      <c r="I495" s="10"/>
      <c r="J495" s="10"/>
      <c r="K495" s="10"/>
      <c r="L495" s="10"/>
      <c r="M495" s="10"/>
      <c r="N495" s="10"/>
      <c r="O495" s="10"/>
      <c r="P495" s="10"/>
      <c r="Q495" s="10"/>
      <c r="R495" s="10"/>
      <c r="S495" s="10"/>
      <c r="T495" s="10"/>
      <c r="U495" s="10"/>
      <c r="V495" s="10"/>
      <c r="W495" s="10"/>
      <c r="X495" s="10"/>
      <c r="Y495" s="10"/>
      <c r="Z495" s="10"/>
    </row>
    <row r="496" spans="1:26" ht="16" x14ac:dyDescent="0.2">
      <c r="A496" s="10"/>
      <c r="B496" s="10"/>
      <c r="C496" s="10"/>
      <c r="D496" s="10"/>
      <c r="E496" s="10"/>
      <c r="F496" s="10"/>
      <c r="G496" s="10"/>
      <c r="H496" s="10"/>
      <c r="I496" s="10"/>
      <c r="J496" s="10"/>
      <c r="K496" s="10"/>
      <c r="L496" s="10"/>
      <c r="M496" s="10"/>
      <c r="N496" s="10"/>
      <c r="O496" s="10"/>
      <c r="P496" s="10"/>
      <c r="Q496" s="10"/>
      <c r="R496" s="10"/>
      <c r="S496" s="10"/>
      <c r="T496" s="10"/>
      <c r="U496" s="10"/>
      <c r="V496" s="10"/>
      <c r="W496" s="10"/>
      <c r="X496" s="10"/>
      <c r="Y496" s="10"/>
      <c r="Z496" s="10"/>
    </row>
    <row r="497" spans="1:26" ht="16" x14ac:dyDescent="0.2">
      <c r="A497" s="10"/>
      <c r="B497" s="10"/>
      <c r="C497" s="10"/>
      <c r="D497" s="10"/>
      <c r="E497" s="10"/>
      <c r="F497" s="10"/>
      <c r="G497" s="10"/>
      <c r="H497" s="10"/>
      <c r="I497" s="10"/>
      <c r="J497" s="10"/>
      <c r="K497" s="10"/>
      <c r="L497" s="10"/>
      <c r="M497" s="10"/>
      <c r="N497" s="10"/>
      <c r="O497" s="10"/>
      <c r="P497" s="10"/>
      <c r="Q497" s="10"/>
      <c r="R497" s="10"/>
      <c r="S497" s="10"/>
      <c r="T497" s="10"/>
      <c r="U497" s="10"/>
      <c r="V497" s="10"/>
      <c r="W497" s="10"/>
      <c r="X497" s="10"/>
      <c r="Y497" s="10"/>
      <c r="Z497" s="10"/>
    </row>
    <row r="498" spans="1:26" ht="16" x14ac:dyDescent="0.2">
      <c r="A498" s="10"/>
      <c r="B498" s="10"/>
      <c r="C498" s="10"/>
      <c r="D498" s="10"/>
      <c r="E498" s="10"/>
      <c r="F498" s="10"/>
      <c r="G498" s="10"/>
      <c r="H498" s="10"/>
      <c r="I498" s="10"/>
      <c r="J498" s="10"/>
      <c r="K498" s="10"/>
      <c r="L498" s="10"/>
      <c r="M498" s="10"/>
      <c r="N498" s="10"/>
      <c r="O498" s="10"/>
      <c r="P498" s="10"/>
      <c r="Q498" s="10"/>
      <c r="R498" s="10"/>
      <c r="S498" s="10"/>
      <c r="T498" s="10"/>
      <c r="U498" s="10"/>
      <c r="V498" s="10"/>
      <c r="W498" s="10"/>
      <c r="X498" s="10"/>
      <c r="Y498" s="10"/>
      <c r="Z498" s="10"/>
    </row>
    <row r="499" spans="1:26" ht="16" x14ac:dyDescent="0.2">
      <c r="A499" s="10"/>
      <c r="B499" s="10"/>
      <c r="C499" s="10"/>
      <c r="D499" s="10"/>
      <c r="E499" s="10"/>
      <c r="F499" s="10"/>
      <c r="G499" s="10"/>
      <c r="H499" s="10"/>
      <c r="I499" s="10"/>
      <c r="J499" s="10"/>
      <c r="K499" s="10"/>
      <c r="L499" s="10"/>
      <c r="M499" s="10"/>
      <c r="N499" s="10"/>
      <c r="O499" s="10"/>
      <c r="P499" s="10"/>
      <c r="Q499" s="10"/>
      <c r="R499" s="10"/>
      <c r="S499" s="10"/>
      <c r="T499" s="10"/>
      <c r="U499" s="10"/>
      <c r="V499" s="10"/>
      <c r="W499" s="10"/>
      <c r="X499" s="10"/>
      <c r="Y499" s="10"/>
      <c r="Z499" s="10"/>
    </row>
    <row r="500" spans="1:26" ht="16" x14ac:dyDescent="0.2">
      <c r="A500" s="10"/>
      <c r="B500" s="10"/>
      <c r="C500" s="10"/>
      <c r="D500" s="10"/>
      <c r="E500" s="10"/>
      <c r="F500" s="10"/>
      <c r="G500" s="10"/>
      <c r="H500" s="10"/>
      <c r="I500" s="10"/>
      <c r="J500" s="10"/>
      <c r="K500" s="10"/>
      <c r="L500" s="10"/>
      <c r="M500" s="10"/>
      <c r="N500" s="10"/>
      <c r="O500" s="10"/>
      <c r="P500" s="10"/>
      <c r="Q500" s="10"/>
      <c r="R500" s="10"/>
      <c r="S500" s="10"/>
      <c r="T500" s="10"/>
      <c r="U500" s="10"/>
      <c r="V500" s="10"/>
      <c r="W500" s="10"/>
      <c r="X500" s="10"/>
      <c r="Y500" s="10"/>
      <c r="Z500" s="10"/>
    </row>
    <row r="501" spans="1:26" ht="16" x14ac:dyDescent="0.2">
      <c r="A501" s="10"/>
      <c r="B501" s="10"/>
      <c r="C501" s="10"/>
      <c r="D501" s="10"/>
      <c r="E501" s="10"/>
      <c r="F501" s="10"/>
      <c r="G501" s="10"/>
      <c r="H501" s="10"/>
      <c r="I501" s="10"/>
      <c r="J501" s="10"/>
      <c r="K501" s="10"/>
      <c r="L501" s="10"/>
      <c r="M501" s="10"/>
      <c r="N501" s="10"/>
      <c r="O501" s="10"/>
      <c r="P501" s="10"/>
      <c r="Q501" s="10"/>
      <c r="R501" s="10"/>
      <c r="S501" s="10"/>
      <c r="T501" s="10"/>
      <c r="U501" s="10"/>
      <c r="V501" s="10"/>
      <c r="W501" s="10"/>
      <c r="X501" s="10"/>
      <c r="Y501" s="10"/>
      <c r="Z501" s="10"/>
    </row>
    <row r="502" spans="1:26" ht="16" x14ac:dyDescent="0.2">
      <c r="A502" s="10"/>
      <c r="B502" s="10"/>
      <c r="C502" s="10"/>
      <c r="D502" s="10"/>
      <c r="E502" s="10"/>
      <c r="F502" s="10"/>
      <c r="G502" s="10"/>
      <c r="H502" s="10"/>
      <c r="I502" s="10"/>
      <c r="J502" s="10"/>
      <c r="K502" s="10"/>
      <c r="L502" s="10"/>
      <c r="M502" s="10"/>
      <c r="N502" s="10"/>
      <c r="O502" s="10"/>
      <c r="P502" s="10"/>
      <c r="Q502" s="10"/>
      <c r="R502" s="10"/>
      <c r="S502" s="10"/>
      <c r="T502" s="10"/>
      <c r="U502" s="10"/>
      <c r="V502" s="10"/>
      <c r="W502" s="10"/>
      <c r="X502" s="10"/>
      <c r="Y502" s="10"/>
      <c r="Z502" s="10"/>
    </row>
    <row r="503" spans="1:26" ht="16" x14ac:dyDescent="0.2">
      <c r="A503" s="10"/>
      <c r="B503" s="10"/>
      <c r="C503" s="10"/>
      <c r="D503" s="10"/>
      <c r="E503" s="10"/>
      <c r="F503" s="10"/>
      <c r="G503" s="10"/>
      <c r="H503" s="10"/>
      <c r="I503" s="10"/>
      <c r="J503" s="10"/>
      <c r="K503" s="10"/>
      <c r="L503" s="10"/>
      <c r="M503" s="10"/>
      <c r="N503" s="10"/>
      <c r="O503" s="10"/>
      <c r="P503" s="10"/>
      <c r="Q503" s="10"/>
      <c r="R503" s="10"/>
      <c r="S503" s="10"/>
      <c r="T503" s="10"/>
      <c r="U503" s="10"/>
      <c r="V503" s="10"/>
      <c r="W503" s="10"/>
      <c r="X503" s="10"/>
      <c r="Y503" s="10"/>
      <c r="Z503" s="10"/>
    </row>
    <row r="504" spans="1:26" ht="16" x14ac:dyDescent="0.2">
      <c r="A504" s="10"/>
      <c r="B504" s="10"/>
      <c r="C504" s="10"/>
      <c r="D504" s="10"/>
      <c r="E504" s="10"/>
      <c r="F504" s="10"/>
      <c r="G504" s="10"/>
      <c r="H504" s="10"/>
      <c r="I504" s="10"/>
      <c r="J504" s="10"/>
      <c r="K504" s="10"/>
      <c r="L504" s="10"/>
      <c r="M504" s="10"/>
      <c r="N504" s="10"/>
      <c r="O504" s="10"/>
      <c r="P504" s="10"/>
      <c r="Q504" s="10"/>
      <c r="R504" s="10"/>
      <c r="S504" s="10"/>
      <c r="T504" s="10"/>
      <c r="U504" s="10"/>
      <c r="V504" s="10"/>
      <c r="W504" s="10"/>
      <c r="X504" s="10"/>
      <c r="Y504" s="10"/>
      <c r="Z504" s="10"/>
    </row>
    <row r="505" spans="1:26" ht="16" x14ac:dyDescent="0.2">
      <c r="A505" s="10"/>
      <c r="B505" s="10"/>
      <c r="C505" s="10"/>
      <c r="D505" s="10"/>
      <c r="E505" s="10"/>
      <c r="F505" s="10"/>
      <c r="G505" s="10"/>
      <c r="H505" s="10"/>
      <c r="I505" s="10"/>
      <c r="J505" s="10"/>
      <c r="K505" s="10"/>
      <c r="L505" s="10"/>
      <c r="M505" s="10"/>
      <c r="N505" s="10"/>
      <c r="O505" s="10"/>
      <c r="P505" s="10"/>
      <c r="Q505" s="10"/>
      <c r="R505" s="10"/>
      <c r="S505" s="10"/>
      <c r="T505" s="10"/>
      <c r="U505" s="10"/>
      <c r="V505" s="10"/>
      <c r="W505" s="10"/>
      <c r="X505" s="10"/>
      <c r="Y505" s="10"/>
      <c r="Z505" s="10"/>
    </row>
    <row r="506" spans="1:26" ht="16" x14ac:dyDescent="0.2">
      <c r="A506" s="10"/>
      <c r="B506" s="10"/>
      <c r="C506" s="10"/>
      <c r="D506" s="10"/>
      <c r="E506" s="10"/>
      <c r="F506" s="10"/>
      <c r="G506" s="10"/>
      <c r="H506" s="10"/>
      <c r="I506" s="10"/>
      <c r="J506" s="10"/>
      <c r="K506" s="10"/>
      <c r="L506" s="10"/>
      <c r="M506" s="10"/>
      <c r="N506" s="10"/>
      <c r="O506" s="10"/>
      <c r="P506" s="10"/>
      <c r="Q506" s="10"/>
      <c r="R506" s="10"/>
      <c r="S506" s="10"/>
      <c r="T506" s="10"/>
      <c r="U506" s="10"/>
      <c r="V506" s="10"/>
      <c r="W506" s="10"/>
      <c r="X506" s="10"/>
      <c r="Y506" s="10"/>
      <c r="Z506" s="10"/>
    </row>
    <row r="507" spans="1:26" ht="16" x14ac:dyDescent="0.2">
      <c r="A507" s="10"/>
      <c r="B507" s="10"/>
      <c r="C507" s="10"/>
      <c r="D507" s="10"/>
      <c r="E507" s="10"/>
      <c r="F507" s="10"/>
      <c r="G507" s="10"/>
      <c r="H507" s="10"/>
      <c r="I507" s="10"/>
      <c r="J507" s="10"/>
      <c r="K507" s="10"/>
      <c r="L507" s="10"/>
      <c r="M507" s="10"/>
      <c r="N507" s="10"/>
      <c r="O507" s="10"/>
      <c r="P507" s="10"/>
      <c r="Q507" s="10"/>
      <c r="R507" s="10"/>
      <c r="S507" s="10"/>
      <c r="T507" s="10"/>
      <c r="U507" s="10"/>
      <c r="V507" s="10"/>
      <c r="W507" s="10"/>
      <c r="X507" s="10"/>
      <c r="Y507" s="10"/>
      <c r="Z507" s="10"/>
    </row>
    <row r="508" spans="1:26" ht="16" x14ac:dyDescent="0.2">
      <c r="A508" s="10"/>
      <c r="B508" s="10"/>
      <c r="C508" s="10"/>
      <c r="D508" s="10"/>
      <c r="E508" s="10"/>
      <c r="F508" s="10"/>
      <c r="G508" s="10"/>
      <c r="H508" s="10"/>
      <c r="I508" s="10"/>
      <c r="J508" s="10"/>
      <c r="K508" s="10"/>
      <c r="L508" s="10"/>
      <c r="M508" s="10"/>
      <c r="N508" s="10"/>
      <c r="O508" s="10"/>
      <c r="P508" s="10"/>
      <c r="Q508" s="10"/>
      <c r="R508" s="10"/>
      <c r="S508" s="10"/>
      <c r="T508" s="10"/>
      <c r="U508" s="10"/>
      <c r="V508" s="10"/>
      <c r="W508" s="10"/>
      <c r="X508" s="10"/>
      <c r="Y508" s="10"/>
      <c r="Z508" s="10"/>
    </row>
    <row r="509" spans="1:26" ht="16" x14ac:dyDescent="0.2">
      <c r="A509" s="10"/>
      <c r="B509" s="10"/>
      <c r="C509" s="10"/>
      <c r="D509" s="10"/>
      <c r="E509" s="10"/>
      <c r="F509" s="10"/>
      <c r="G509" s="10"/>
      <c r="H509" s="10"/>
      <c r="I509" s="10"/>
      <c r="J509" s="10"/>
      <c r="K509" s="10"/>
      <c r="L509" s="10"/>
      <c r="M509" s="10"/>
      <c r="N509" s="10"/>
      <c r="O509" s="10"/>
      <c r="P509" s="10"/>
      <c r="Q509" s="10"/>
      <c r="R509" s="10"/>
      <c r="S509" s="10"/>
      <c r="T509" s="10"/>
      <c r="U509" s="10"/>
      <c r="V509" s="10"/>
      <c r="W509" s="10"/>
      <c r="X509" s="10"/>
      <c r="Y509" s="10"/>
      <c r="Z509" s="10"/>
    </row>
    <row r="510" spans="1:26" ht="16" x14ac:dyDescent="0.2">
      <c r="A510" s="10"/>
      <c r="B510" s="10"/>
      <c r="C510" s="10"/>
      <c r="D510" s="10"/>
      <c r="E510" s="10"/>
      <c r="F510" s="10"/>
      <c r="G510" s="10"/>
      <c r="H510" s="10"/>
      <c r="I510" s="10"/>
      <c r="J510" s="10"/>
      <c r="K510" s="10"/>
      <c r="L510" s="10"/>
      <c r="M510" s="10"/>
      <c r="N510" s="10"/>
      <c r="O510" s="10"/>
      <c r="P510" s="10"/>
      <c r="Q510" s="10"/>
      <c r="R510" s="10"/>
      <c r="S510" s="10"/>
      <c r="T510" s="10"/>
      <c r="U510" s="10"/>
      <c r="V510" s="10"/>
      <c r="W510" s="10"/>
      <c r="X510" s="10"/>
      <c r="Y510" s="10"/>
      <c r="Z510" s="10"/>
    </row>
    <row r="511" spans="1:26" ht="16" x14ac:dyDescent="0.2">
      <c r="A511" s="10"/>
      <c r="B511" s="10"/>
      <c r="C511" s="10"/>
      <c r="D511" s="10"/>
      <c r="E511" s="10"/>
      <c r="F511" s="10"/>
      <c r="G511" s="10"/>
      <c r="H511" s="10"/>
      <c r="I511" s="10"/>
      <c r="J511" s="10"/>
      <c r="K511" s="10"/>
      <c r="L511" s="10"/>
      <c r="M511" s="10"/>
      <c r="N511" s="10"/>
      <c r="O511" s="10"/>
      <c r="P511" s="10"/>
      <c r="Q511" s="10"/>
      <c r="R511" s="10"/>
      <c r="S511" s="10"/>
      <c r="T511" s="10"/>
      <c r="U511" s="10"/>
      <c r="V511" s="10"/>
      <c r="W511" s="10"/>
      <c r="X511" s="10"/>
      <c r="Y511" s="10"/>
      <c r="Z511" s="10"/>
    </row>
    <row r="512" spans="1:26" ht="16" x14ac:dyDescent="0.2">
      <c r="A512" s="10"/>
      <c r="B512" s="10"/>
      <c r="C512" s="10"/>
      <c r="D512" s="10"/>
      <c r="E512" s="10"/>
      <c r="F512" s="10"/>
      <c r="G512" s="10"/>
      <c r="H512" s="10"/>
      <c r="I512" s="10"/>
      <c r="J512" s="10"/>
      <c r="K512" s="10"/>
      <c r="L512" s="10"/>
      <c r="M512" s="10"/>
      <c r="N512" s="10"/>
      <c r="O512" s="10"/>
      <c r="P512" s="10"/>
      <c r="Q512" s="10"/>
      <c r="R512" s="10"/>
      <c r="S512" s="10"/>
      <c r="T512" s="10"/>
      <c r="U512" s="10"/>
      <c r="V512" s="10"/>
      <c r="W512" s="10"/>
      <c r="X512" s="10"/>
      <c r="Y512" s="10"/>
      <c r="Z512" s="10"/>
    </row>
    <row r="513" spans="1:26" ht="16" x14ac:dyDescent="0.2">
      <c r="A513" s="10"/>
      <c r="B513" s="10"/>
      <c r="C513" s="10"/>
      <c r="D513" s="10"/>
      <c r="E513" s="10"/>
      <c r="F513" s="10"/>
      <c r="G513" s="10"/>
      <c r="H513" s="10"/>
      <c r="I513" s="10"/>
      <c r="J513" s="10"/>
      <c r="K513" s="10"/>
      <c r="L513" s="10"/>
      <c r="M513" s="10"/>
      <c r="N513" s="10"/>
      <c r="O513" s="10"/>
      <c r="P513" s="10"/>
      <c r="Q513" s="10"/>
      <c r="R513" s="10"/>
      <c r="S513" s="10"/>
      <c r="T513" s="10"/>
      <c r="U513" s="10"/>
      <c r="V513" s="10"/>
      <c r="W513" s="10"/>
      <c r="X513" s="10"/>
      <c r="Y513" s="10"/>
      <c r="Z513" s="10"/>
    </row>
    <row r="514" spans="1:26" ht="16" x14ac:dyDescent="0.2">
      <c r="A514" s="10"/>
      <c r="B514" s="10"/>
      <c r="C514" s="10"/>
      <c r="D514" s="10"/>
      <c r="E514" s="10"/>
      <c r="F514" s="10"/>
      <c r="G514" s="10"/>
      <c r="H514" s="10"/>
      <c r="I514" s="10"/>
      <c r="J514" s="10"/>
      <c r="K514" s="10"/>
      <c r="L514" s="10"/>
      <c r="M514" s="10"/>
      <c r="N514" s="10"/>
      <c r="O514" s="10"/>
      <c r="P514" s="10"/>
      <c r="Q514" s="10"/>
      <c r="R514" s="10"/>
      <c r="S514" s="10"/>
      <c r="T514" s="10"/>
      <c r="U514" s="10"/>
      <c r="V514" s="10"/>
      <c r="W514" s="10"/>
      <c r="X514" s="10"/>
      <c r="Y514" s="10"/>
      <c r="Z514" s="10"/>
    </row>
    <row r="515" spans="1:26" ht="16" x14ac:dyDescent="0.2">
      <c r="A515" s="10"/>
      <c r="B515" s="10"/>
      <c r="C515" s="10"/>
      <c r="D515" s="10"/>
      <c r="E515" s="10"/>
      <c r="F515" s="10"/>
      <c r="G515" s="10"/>
      <c r="H515" s="10"/>
      <c r="I515" s="10"/>
      <c r="J515" s="10"/>
      <c r="K515" s="10"/>
      <c r="L515" s="10"/>
      <c r="M515" s="10"/>
      <c r="N515" s="10"/>
      <c r="O515" s="10"/>
      <c r="P515" s="10"/>
      <c r="Q515" s="10"/>
      <c r="R515" s="10"/>
      <c r="S515" s="10"/>
      <c r="T515" s="10"/>
      <c r="U515" s="10"/>
      <c r="V515" s="10"/>
      <c r="W515" s="10"/>
      <c r="X515" s="10"/>
      <c r="Y515" s="10"/>
      <c r="Z515" s="10"/>
    </row>
    <row r="516" spans="1:26" ht="16" x14ac:dyDescent="0.2">
      <c r="A516" s="10"/>
      <c r="B516" s="10"/>
      <c r="C516" s="10"/>
      <c r="D516" s="10"/>
      <c r="E516" s="10"/>
      <c r="F516" s="10"/>
      <c r="G516" s="10"/>
      <c r="H516" s="10"/>
      <c r="I516" s="10"/>
      <c r="J516" s="10"/>
      <c r="K516" s="10"/>
      <c r="L516" s="10"/>
      <c r="M516" s="10"/>
      <c r="N516" s="10"/>
      <c r="O516" s="10"/>
      <c r="P516" s="10"/>
      <c r="Q516" s="10"/>
      <c r="R516" s="10"/>
      <c r="S516" s="10"/>
      <c r="T516" s="10"/>
      <c r="U516" s="10"/>
      <c r="V516" s="10"/>
      <c r="W516" s="10"/>
      <c r="X516" s="10"/>
      <c r="Y516" s="10"/>
      <c r="Z516" s="10"/>
    </row>
    <row r="517" spans="1:26" ht="16" x14ac:dyDescent="0.2">
      <c r="A517" s="10"/>
      <c r="B517" s="10"/>
      <c r="C517" s="10"/>
      <c r="D517" s="10"/>
      <c r="E517" s="10"/>
      <c r="F517" s="10"/>
      <c r="G517" s="10"/>
      <c r="H517" s="10"/>
      <c r="I517" s="10"/>
      <c r="J517" s="10"/>
      <c r="K517" s="10"/>
      <c r="L517" s="10"/>
      <c r="M517" s="10"/>
      <c r="N517" s="10"/>
      <c r="O517" s="10"/>
      <c r="P517" s="10"/>
      <c r="Q517" s="10"/>
      <c r="R517" s="10"/>
      <c r="S517" s="10"/>
      <c r="T517" s="10"/>
      <c r="U517" s="10"/>
      <c r="V517" s="10"/>
      <c r="W517" s="10"/>
      <c r="X517" s="10"/>
      <c r="Y517" s="10"/>
      <c r="Z517" s="10"/>
    </row>
    <row r="518" spans="1:26" ht="16" x14ac:dyDescent="0.2">
      <c r="A518" s="10"/>
      <c r="B518" s="10"/>
      <c r="C518" s="10"/>
      <c r="D518" s="10"/>
      <c r="E518" s="10"/>
      <c r="F518" s="10"/>
      <c r="G518" s="10"/>
      <c r="H518" s="10"/>
      <c r="I518" s="10"/>
      <c r="J518" s="10"/>
      <c r="K518" s="10"/>
      <c r="L518" s="10"/>
      <c r="M518" s="10"/>
      <c r="N518" s="10"/>
      <c r="O518" s="10"/>
      <c r="P518" s="10"/>
      <c r="Q518" s="10"/>
      <c r="R518" s="10"/>
      <c r="S518" s="10"/>
      <c r="T518" s="10"/>
      <c r="U518" s="10"/>
      <c r="V518" s="10"/>
      <c r="W518" s="10"/>
      <c r="X518" s="10"/>
      <c r="Y518" s="10"/>
      <c r="Z518" s="10"/>
    </row>
    <row r="519" spans="1:26" ht="16" x14ac:dyDescent="0.2">
      <c r="A519" s="10"/>
      <c r="B519" s="10"/>
      <c r="C519" s="10"/>
      <c r="D519" s="10"/>
      <c r="E519" s="10"/>
      <c r="F519" s="10"/>
      <c r="G519" s="10"/>
      <c r="H519" s="10"/>
      <c r="I519" s="10"/>
      <c r="J519" s="10"/>
      <c r="K519" s="10"/>
      <c r="L519" s="10"/>
      <c r="M519" s="10"/>
      <c r="N519" s="10"/>
      <c r="O519" s="10"/>
      <c r="P519" s="10"/>
      <c r="Q519" s="10"/>
      <c r="R519" s="10"/>
      <c r="S519" s="10"/>
      <c r="T519" s="10"/>
      <c r="U519" s="10"/>
      <c r="V519" s="10"/>
      <c r="W519" s="10"/>
      <c r="X519" s="10"/>
      <c r="Y519" s="10"/>
      <c r="Z519" s="10"/>
    </row>
    <row r="520" spans="1:26" ht="16" x14ac:dyDescent="0.2">
      <c r="A520" s="10"/>
      <c r="B520" s="10"/>
      <c r="C520" s="10"/>
      <c r="D520" s="10"/>
      <c r="E520" s="10"/>
      <c r="F520" s="10"/>
      <c r="G520" s="10"/>
      <c r="H520" s="10"/>
      <c r="I520" s="10"/>
      <c r="J520" s="10"/>
      <c r="K520" s="10"/>
      <c r="L520" s="10"/>
      <c r="M520" s="10"/>
      <c r="N520" s="10"/>
      <c r="O520" s="10"/>
      <c r="P520" s="10"/>
      <c r="Q520" s="10"/>
      <c r="R520" s="10"/>
      <c r="S520" s="10"/>
      <c r="T520" s="10"/>
      <c r="U520" s="10"/>
      <c r="V520" s="10"/>
      <c r="W520" s="10"/>
      <c r="X520" s="10"/>
      <c r="Y520" s="10"/>
      <c r="Z520" s="10"/>
    </row>
    <row r="521" spans="1:26" ht="16" x14ac:dyDescent="0.2">
      <c r="A521" s="10"/>
      <c r="B521" s="10"/>
      <c r="C521" s="10"/>
      <c r="D521" s="10"/>
      <c r="E521" s="10"/>
      <c r="F521" s="10"/>
      <c r="G521" s="10"/>
      <c r="H521" s="10"/>
      <c r="I521" s="10"/>
      <c r="J521" s="10"/>
      <c r="K521" s="10"/>
      <c r="L521" s="10"/>
      <c r="M521" s="10"/>
      <c r="N521" s="10"/>
      <c r="O521" s="10"/>
      <c r="P521" s="10"/>
      <c r="Q521" s="10"/>
      <c r="R521" s="10"/>
      <c r="S521" s="10"/>
      <c r="T521" s="10"/>
      <c r="U521" s="10"/>
      <c r="V521" s="10"/>
      <c r="W521" s="10"/>
      <c r="X521" s="10"/>
      <c r="Y521" s="10"/>
      <c r="Z521" s="10"/>
    </row>
    <row r="522" spans="1:26" ht="16" x14ac:dyDescent="0.2">
      <c r="A522" s="10"/>
      <c r="B522" s="10"/>
      <c r="C522" s="10"/>
      <c r="D522" s="10"/>
      <c r="E522" s="10"/>
      <c r="F522" s="10"/>
      <c r="G522" s="10"/>
      <c r="H522" s="10"/>
      <c r="I522" s="10"/>
      <c r="J522" s="10"/>
      <c r="K522" s="10"/>
      <c r="L522" s="10"/>
      <c r="M522" s="10"/>
      <c r="N522" s="10"/>
      <c r="O522" s="10"/>
      <c r="P522" s="10"/>
      <c r="Q522" s="10"/>
      <c r="R522" s="10"/>
      <c r="S522" s="10"/>
      <c r="T522" s="10"/>
      <c r="U522" s="10"/>
      <c r="V522" s="10"/>
      <c r="W522" s="10"/>
      <c r="X522" s="10"/>
      <c r="Y522" s="10"/>
      <c r="Z522" s="10"/>
    </row>
    <row r="523" spans="1:26" ht="16" x14ac:dyDescent="0.2">
      <c r="A523" s="10"/>
      <c r="B523" s="10"/>
      <c r="C523" s="10"/>
      <c r="D523" s="10"/>
      <c r="E523" s="10"/>
      <c r="F523" s="10"/>
      <c r="G523" s="10"/>
      <c r="H523" s="10"/>
      <c r="I523" s="10"/>
      <c r="J523" s="10"/>
      <c r="K523" s="10"/>
      <c r="L523" s="10"/>
      <c r="M523" s="10"/>
      <c r="N523" s="10"/>
      <c r="O523" s="10"/>
      <c r="P523" s="10"/>
      <c r="Q523" s="10"/>
      <c r="R523" s="10"/>
      <c r="S523" s="10"/>
      <c r="T523" s="10"/>
      <c r="U523" s="10"/>
      <c r="V523" s="10"/>
      <c r="W523" s="10"/>
      <c r="X523" s="10"/>
      <c r="Y523" s="10"/>
      <c r="Z523" s="10"/>
    </row>
    <row r="524" spans="1:26" ht="16" x14ac:dyDescent="0.2">
      <c r="A524" s="10"/>
      <c r="B524" s="10"/>
      <c r="C524" s="10"/>
      <c r="D524" s="10"/>
      <c r="E524" s="10"/>
      <c r="F524" s="10"/>
      <c r="G524" s="10"/>
      <c r="H524" s="10"/>
      <c r="I524" s="10"/>
      <c r="J524" s="10"/>
      <c r="K524" s="10"/>
      <c r="L524" s="10"/>
      <c r="M524" s="10"/>
      <c r="N524" s="10"/>
      <c r="O524" s="10"/>
      <c r="P524" s="10"/>
      <c r="Q524" s="10"/>
      <c r="R524" s="10"/>
      <c r="S524" s="10"/>
      <c r="T524" s="10"/>
      <c r="U524" s="10"/>
      <c r="V524" s="10"/>
      <c r="W524" s="10"/>
      <c r="X524" s="10"/>
      <c r="Y524" s="10"/>
      <c r="Z524" s="10"/>
    </row>
    <row r="525" spans="1:26" ht="16" x14ac:dyDescent="0.2">
      <c r="A525" s="10"/>
      <c r="B525" s="10"/>
      <c r="C525" s="10"/>
      <c r="D525" s="10"/>
      <c r="E525" s="10"/>
      <c r="F525" s="10"/>
      <c r="G525" s="10"/>
      <c r="H525" s="10"/>
      <c r="I525" s="10"/>
      <c r="J525" s="10"/>
      <c r="K525" s="10"/>
      <c r="L525" s="10"/>
      <c r="M525" s="10"/>
      <c r="N525" s="10"/>
      <c r="O525" s="10"/>
      <c r="P525" s="10"/>
      <c r="Q525" s="10"/>
      <c r="R525" s="10"/>
      <c r="S525" s="10"/>
      <c r="T525" s="10"/>
      <c r="U525" s="10"/>
      <c r="V525" s="10"/>
      <c r="W525" s="10"/>
      <c r="X525" s="10"/>
      <c r="Y525" s="10"/>
      <c r="Z525" s="10"/>
    </row>
    <row r="526" spans="1:26" ht="16" x14ac:dyDescent="0.2">
      <c r="A526" s="10"/>
      <c r="B526" s="10"/>
      <c r="C526" s="10"/>
      <c r="D526" s="10"/>
      <c r="E526" s="10"/>
      <c r="F526" s="10"/>
      <c r="G526" s="10"/>
      <c r="H526" s="10"/>
      <c r="I526" s="10"/>
      <c r="J526" s="10"/>
      <c r="K526" s="10"/>
      <c r="L526" s="10"/>
      <c r="M526" s="10"/>
      <c r="N526" s="10"/>
      <c r="O526" s="10"/>
      <c r="P526" s="10"/>
      <c r="Q526" s="10"/>
      <c r="R526" s="10"/>
      <c r="S526" s="10"/>
      <c r="T526" s="10"/>
      <c r="U526" s="10"/>
      <c r="V526" s="10"/>
      <c r="W526" s="10"/>
      <c r="X526" s="10"/>
      <c r="Y526" s="10"/>
      <c r="Z526" s="10"/>
    </row>
    <row r="527" spans="1:26" ht="16" x14ac:dyDescent="0.2">
      <c r="A527" s="10"/>
      <c r="B527" s="10"/>
      <c r="C527" s="10"/>
      <c r="D527" s="10"/>
      <c r="E527" s="10"/>
      <c r="F527" s="10"/>
      <c r="G527" s="10"/>
      <c r="H527" s="10"/>
      <c r="I527" s="10"/>
      <c r="J527" s="10"/>
      <c r="K527" s="10"/>
      <c r="L527" s="10"/>
      <c r="M527" s="10"/>
      <c r="N527" s="10"/>
      <c r="O527" s="10"/>
      <c r="P527" s="10"/>
      <c r="Q527" s="10"/>
      <c r="R527" s="10"/>
      <c r="S527" s="10"/>
      <c r="T527" s="10"/>
      <c r="U527" s="10"/>
      <c r="V527" s="10"/>
      <c r="W527" s="10"/>
      <c r="X527" s="10"/>
      <c r="Y527" s="10"/>
      <c r="Z527" s="10"/>
    </row>
    <row r="528" spans="1:26" ht="16" x14ac:dyDescent="0.2">
      <c r="A528" s="10"/>
      <c r="B528" s="10"/>
      <c r="C528" s="10"/>
      <c r="D528" s="10"/>
      <c r="E528" s="10"/>
      <c r="F528" s="10"/>
      <c r="G528" s="10"/>
      <c r="H528" s="10"/>
      <c r="I528" s="10"/>
      <c r="J528" s="10"/>
      <c r="K528" s="10"/>
      <c r="L528" s="10"/>
      <c r="M528" s="10"/>
      <c r="N528" s="10"/>
      <c r="O528" s="10"/>
      <c r="P528" s="10"/>
      <c r="Q528" s="10"/>
      <c r="R528" s="10"/>
      <c r="S528" s="10"/>
      <c r="T528" s="10"/>
      <c r="U528" s="10"/>
      <c r="V528" s="10"/>
      <c r="W528" s="10"/>
      <c r="X528" s="10"/>
      <c r="Y528" s="10"/>
      <c r="Z528" s="10"/>
    </row>
    <row r="529" spans="1:26" ht="16" x14ac:dyDescent="0.2">
      <c r="A529" s="10"/>
      <c r="B529" s="10"/>
      <c r="C529" s="10"/>
      <c r="D529" s="10"/>
      <c r="E529" s="10"/>
      <c r="F529" s="10"/>
      <c r="G529" s="10"/>
      <c r="H529" s="10"/>
      <c r="I529" s="10"/>
      <c r="J529" s="10"/>
      <c r="K529" s="10"/>
      <c r="L529" s="10"/>
      <c r="M529" s="10"/>
      <c r="N529" s="10"/>
      <c r="O529" s="10"/>
      <c r="P529" s="10"/>
      <c r="Q529" s="10"/>
      <c r="R529" s="10"/>
      <c r="S529" s="10"/>
      <c r="T529" s="10"/>
      <c r="U529" s="10"/>
      <c r="V529" s="10"/>
      <c r="W529" s="10"/>
      <c r="X529" s="10"/>
      <c r="Y529" s="10"/>
      <c r="Z529" s="10"/>
    </row>
    <row r="530" spans="1:26" ht="16" x14ac:dyDescent="0.2">
      <c r="A530" s="10"/>
      <c r="B530" s="10"/>
      <c r="C530" s="10"/>
      <c r="D530" s="10"/>
      <c r="E530" s="10"/>
      <c r="F530" s="10"/>
      <c r="G530" s="10"/>
      <c r="H530" s="10"/>
      <c r="I530" s="10"/>
      <c r="J530" s="10"/>
      <c r="K530" s="10"/>
      <c r="L530" s="10"/>
      <c r="M530" s="10"/>
      <c r="N530" s="10"/>
      <c r="O530" s="10"/>
      <c r="P530" s="10"/>
      <c r="Q530" s="10"/>
      <c r="R530" s="10"/>
      <c r="S530" s="10"/>
      <c r="T530" s="10"/>
      <c r="U530" s="10"/>
      <c r="V530" s="10"/>
      <c r="W530" s="10"/>
      <c r="X530" s="10"/>
      <c r="Y530" s="10"/>
      <c r="Z530" s="10"/>
    </row>
    <row r="531" spans="1:26" ht="16" x14ac:dyDescent="0.2">
      <c r="A531" s="10"/>
      <c r="B531" s="10"/>
      <c r="C531" s="10"/>
      <c r="D531" s="10"/>
      <c r="E531" s="10"/>
      <c r="F531" s="10"/>
      <c r="G531" s="10"/>
      <c r="H531" s="10"/>
      <c r="I531" s="10"/>
      <c r="J531" s="10"/>
      <c r="K531" s="10"/>
      <c r="L531" s="10"/>
      <c r="M531" s="10"/>
      <c r="N531" s="10"/>
      <c r="O531" s="10"/>
      <c r="P531" s="10"/>
      <c r="Q531" s="10"/>
      <c r="R531" s="10"/>
      <c r="S531" s="10"/>
      <c r="T531" s="10"/>
      <c r="U531" s="10"/>
      <c r="V531" s="10"/>
      <c r="W531" s="10"/>
      <c r="X531" s="10"/>
      <c r="Y531" s="10"/>
      <c r="Z531" s="10"/>
    </row>
    <row r="532" spans="1:26" ht="16" x14ac:dyDescent="0.2">
      <c r="A532" s="10"/>
      <c r="B532" s="10"/>
      <c r="C532" s="10"/>
      <c r="D532" s="10"/>
      <c r="E532" s="10"/>
      <c r="F532" s="10"/>
      <c r="G532" s="10"/>
      <c r="H532" s="10"/>
      <c r="I532" s="10"/>
      <c r="J532" s="10"/>
      <c r="K532" s="10"/>
      <c r="L532" s="10"/>
      <c r="M532" s="10"/>
      <c r="N532" s="10"/>
      <c r="O532" s="10"/>
      <c r="P532" s="10"/>
      <c r="Q532" s="10"/>
      <c r="R532" s="10"/>
      <c r="S532" s="10"/>
      <c r="T532" s="10"/>
      <c r="U532" s="10"/>
      <c r="V532" s="10"/>
      <c r="W532" s="10"/>
      <c r="X532" s="10"/>
      <c r="Y532" s="10"/>
      <c r="Z532" s="10"/>
    </row>
    <row r="533" spans="1:26" ht="16" x14ac:dyDescent="0.2">
      <c r="A533" s="10"/>
      <c r="B533" s="10"/>
      <c r="C533" s="10"/>
      <c r="D533" s="10"/>
      <c r="E533" s="10"/>
      <c r="F533" s="10"/>
      <c r="G533" s="10"/>
      <c r="H533" s="10"/>
      <c r="I533" s="10"/>
      <c r="J533" s="10"/>
      <c r="K533" s="10"/>
      <c r="L533" s="10"/>
      <c r="M533" s="10"/>
      <c r="N533" s="10"/>
      <c r="O533" s="10"/>
      <c r="P533" s="10"/>
      <c r="Q533" s="10"/>
      <c r="R533" s="10"/>
      <c r="S533" s="10"/>
      <c r="T533" s="10"/>
      <c r="U533" s="10"/>
      <c r="V533" s="10"/>
      <c r="W533" s="10"/>
      <c r="X533" s="10"/>
      <c r="Y533" s="10"/>
      <c r="Z533" s="10"/>
    </row>
    <row r="534" spans="1:26" ht="16" x14ac:dyDescent="0.2">
      <c r="A534" s="10"/>
      <c r="B534" s="10"/>
      <c r="C534" s="10"/>
      <c r="D534" s="10"/>
      <c r="E534" s="10"/>
      <c r="F534" s="10"/>
      <c r="G534" s="10"/>
      <c r="H534" s="10"/>
      <c r="I534" s="10"/>
      <c r="J534" s="10"/>
      <c r="K534" s="10"/>
      <c r="L534" s="10"/>
      <c r="M534" s="10"/>
      <c r="N534" s="10"/>
      <c r="O534" s="10"/>
      <c r="P534" s="10"/>
      <c r="Q534" s="10"/>
      <c r="R534" s="10"/>
      <c r="S534" s="10"/>
      <c r="T534" s="10"/>
      <c r="U534" s="10"/>
      <c r="V534" s="10"/>
      <c r="W534" s="10"/>
      <c r="X534" s="10"/>
      <c r="Y534" s="10"/>
      <c r="Z534" s="10"/>
    </row>
    <row r="535" spans="1:26" ht="16" x14ac:dyDescent="0.2">
      <c r="A535" s="10"/>
      <c r="B535" s="10"/>
      <c r="C535" s="10"/>
      <c r="D535" s="10"/>
      <c r="E535" s="10"/>
      <c r="F535" s="10"/>
      <c r="G535" s="10"/>
      <c r="H535" s="10"/>
      <c r="I535" s="10"/>
      <c r="J535" s="10"/>
      <c r="K535" s="10"/>
      <c r="L535" s="10"/>
      <c r="M535" s="10"/>
      <c r="N535" s="10"/>
      <c r="O535" s="10"/>
      <c r="P535" s="10"/>
      <c r="Q535" s="10"/>
      <c r="R535" s="10"/>
      <c r="S535" s="10"/>
      <c r="T535" s="10"/>
      <c r="U535" s="10"/>
      <c r="V535" s="10"/>
      <c r="W535" s="10"/>
      <c r="X535" s="10"/>
      <c r="Y535" s="10"/>
      <c r="Z535" s="10"/>
    </row>
    <row r="536" spans="1:26" ht="16" x14ac:dyDescent="0.2">
      <c r="A536" s="10"/>
      <c r="B536" s="10"/>
      <c r="C536" s="10"/>
      <c r="D536" s="10"/>
      <c r="E536" s="10"/>
      <c r="F536" s="10"/>
      <c r="G536" s="10"/>
      <c r="H536" s="10"/>
      <c r="I536" s="10"/>
      <c r="J536" s="10"/>
      <c r="K536" s="10"/>
      <c r="L536" s="10"/>
      <c r="M536" s="10"/>
      <c r="N536" s="10"/>
      <c r="O536" s="10"/>
      <c r="P536" s="10"/>
      <c r="Q536" s="10"/>
      <c r="R536" s="10"/>
      <c r="S536" s="10"/>
      <c r="T536" s="10"/>
      <c r="U536" s="10"/>
      <c r="V536" s="10"/>
      <c r="W536" s="10"/>
      <c r="X536" s="10"/>
      <c r="Y536" s="10"/>
      <c r="Z536" s="10"/>
    </row>
    <row r="537" spans="1:26" ht="16" x14ac:dyDescent="0.2">
      <c r="A537" s="10"/>
      <c r="B537" s="10"/>
      <c r="C537" s="10"/>
      <c r="D537" s="10"/>
      <c r="E537" s="10"/>
      <c r="F537" s="10"/>
      <c r="G537" s="10"/>
      <c r="H537" s="10"/>
      <c r="I537" s="10"/>
      <c r="J537" s="10"/>
      <c r="K537" s="10"/>
      <c r="L537" s="10"/>
      <c r="M537" s="10"/>
      <c r="N537" s="10"/>
      <c r="O537" s="10"/>
      <c r="P537" s="10"/>
      <c r="Q537" s="10"/>
      <c r="R537" s="10"/>
      <c r="S537" s="10"/>
      <c r="T537" s="10"/>
      <c r="U537" s="10"/>
      <c r="V537" s="10"/>
      <c r="W537" s="10"/>
      <c r="X537" s="10"/>
      <c r="Y537" s="10"/>
      <c r="Z537" s="10"/>
    </row>
    <row r="538" spans="1:26" ht="16" x14ac:dyDescent="0.2">
      <c r="A538" s="10"/>
      <c r="B538" s="10"/>
      <c r="C538" s="10"/>
      <c r="D538" s="10"/>
      <c r="E538" s="10"/>
      <c r="F538" s="10"/>
      <c r="G538" s="10"/>
      <c r="H538" s="10"/>
      <c r="I538" s="10"/>
      <c r="J538" s="10"/>
      <c r="K538" s="10"/>
      <c r="L538" s="10"/>
      <c r="M538" s="10"/>
      <c r="N538" s="10"/>
      <c r="O538" s="10"/>
      <c r="P538" s="10"/>
      <c r="Q538" s="10"/>
      <c r="R538" s="10"/>
      <c r="S538" s="10"/>
      <c r="T538" s="10"/>
      <c r="U538" s="10"/>
      <c r="V538" s="10"/>
      <c r="W538" s="10"/>
      <c r="X538" s="10"/>
      <c r="Y538" s="10"/>
      <c r="Z538" s="10"/>
    </row>
    <row r="539" spans="1:26" ht="16" x14ac:dyDescent="0.2">
      <c r="A539" s="10"/>
      <c r="B539" s="10"/>
      <c r="C539" s="10"/>
      <c r="D539" s="10"/>
      <c r="E539" s="10"/>
      <c r="F539" s="10"/>
      <c r="G539" s="10"/>
      <c r="H539" s="10"/>
      <c r="I539" s="10"/>
      <c r="J539" s="10"/>
      <c r="K539" s="10"/>
      <c r="L539" s="10"/>
      <c r="M539" s="10"/>
      <c r="N539" s="10"/>
      <c r="O539" s="10"/>
      <c r="P539" s="10"/>
      <c r="Q539" s="10"/>
      <c r="R539" s="10"/>
      <c r="S539" s="10"/>
      <c r="T539" s="10"/>
      <c r="U539" s="10"/>
      <c r="V539" s="10"/>
      <c r="W539" s="10"/>
      <c r="X539" s="10"/>
      <c r="Y539" s="10"/>
      <c r="Z539" s="10"/>
    </row>
    <row r="540" spans="1:26" ht="16" x14ac:dyDescent="0.2">
      <c r="A540" s="10"/>
      <c r="B540" s="10"/>
      <c r="C540" s="10"/>
      <c r="D540" s="10"/>
      <c r="E540" s="10"/>
      <c r="F540" s="10"/>
      <c r="G540" s="10"/>
      <c r="H540" s="10"/>
      <c r="I540" s="10"/>
      <c r="J540" s="10"/>
      <c r="K540" s="10"/>
      <c r="L540" s="10"/>
      <c r="M540" s="10"/>
      <c r="N540" s="10"/>
      <c r="O540" s="10"/>
      <c r="P540" s="10"/>
      <c r="Q540" s="10"/>
      <c r="R540" s="10"/>
      <c r="S540" s="10"/>
      <c r="T540" s="10"/>
      <c r="U540" s="10"/>
      <c r="V540" s="10"/>
      <c r="W540" s="10"/>
      <c r="X540" s="10"/>
      <c r="Y540" s="10"/>
      <c r="Z540" s="10"/>
    </row>
    <row r="541" spans="1:26" ht="16" x14ac:dyDescent="0.2">
      <c r="A541" s="10"/>
      <c r="B541" s="10"/>
      <c r="C541" s="10"/>
      <c r="D541" s="10"/>
      <c r="E541" s="10"/>
      <c r="F541" s="10"/>
      <c r="G541" s="10"/>
      <c r="H541" s="10"/>
      <c r="I541" s="10"/>
      <c r="J541" s="10"/>
      <c r="K541" s="10"/>
      <c r="L541" s="10"/>
      <c r="M541" s="10"/>
      <c r="N541" s="10"/>
      <c r="O541" s="10"/>
      <c r="P541" s="10"/>
      <c r="Q541" s="10"/>
      <c r="R541" s="10"/>
      <c r="S541" s="10"/>
      <c r="T541" s="10"/>
      <c r="U541" s="10"/>
      <c r="V541" s="10"/>
      <c r="W541" s="10"/>
      <c r="X541" s="10"/>
      <c r="Y541" s="10"/>
      <c r="Z541" s="10"/>
    </row>
    <row r="542" spans="1:26" ht="16" x14ac:dyDescent="0.2">
      <c r="A542" s="10"/>
      <c r="B542" s="10"/>
      <c r="C542" s="10"/>
      <c r="D542" s="10"/>
      <c r="E542" s="10"/>
      <c r="F542" s="10"/>
      <c r="G542" s="10"/>
      <c r="H542" s="10"/>
      <c r="I542" s="10"/>
      <c r="J542" s="10"/>
      <c r="K542" s="10"/>
      <c r="L542" s="10"/>
      <c r="M542" s="10"/>
      <c r="N542" s="10"/>
      <c r="O542" s="10"/>
      <c r="P542" s="10"/>
      <c r="Q542" s="10"/>
      <c r="R542" s="10"/>
      <c r="S542" s="10"/>
      <c r="T542" s="10"/>
      <c r="U542" s="10"/>
      <c r="V542" s="10"/>
      <c r="W542" s="10"/>
      <c r="X542" s="10"/>
      <c r="Y542" s="10"/>
      <c r="Z542" s="10"/>
    </row>
    <row r="543" spans="1:26" ht="16" x14ac:dyDescent="0.2">
      <c r="A543" s="10"/>
      <c r="B543" s="10"/>
      <c r="C543" s="10"/>
      <c r="D543" s="10"/>
      <c r="E543" s="10"/>
      <c r="F543" s="10"/>
      <c r="G543" s="10"/>
      <c r="H543" s="10"/>
      <c r="I543" s="10"/>
      <c r="J543" s="10"/>
      <c r="K543" s="10"/>
      <c r="L543" s="10"/>
      <c r="M543" s="10"/>
      <c r="N543" s="10"/>
      <c r="O543" s="10"/>
      <c r="P543" s="10"/>
      <c r="Q543" s="10"/>
      <c r="R543" s="10"/>
      <c r="S543" s="10"/>
      <c r="T543" s="10"/>
      <c r="U543" s="10"/>
      <c r="V543" s="10"/>
      <c r="W543" s="10"/>
      <c r="X543" s="10"/>
      <c r="Y543" s="10"/>
      <c r="Z543" s="10"/>
    </row>
    <row r="544" spans="1:26" ht="16" x14ac:dyDescent="0.2">
      <c r="A544" s="10"/>
      <c r="B544" s="10"/>
      <c r="C544" s="10"/>
      <c r="D544" s="10"/>
      <c r="E544" s="10"/>
      <c r="F544" s="10"/>
      <c r="G544" s="10"/>
      <c r="H544" s="10"/>
      <c r="I544" s="10"/>
      <c r="J544" s="10"/>
      <c r="K544" s="10"/>
      <c r="L544" s="10"/>
      <c r="M544" s="10"/>
      <c r="N544" s="10"/>
      <c r="O544" s="10"/>
      <c r="P544" s="10"/>
      <c r="Q544" s="10"/>
      <c r="R544" s="10"/>
      <c r="S544" s="10"/>
      <c r="T544" s="10"/>
      <c r="U544" s="10"/>
      <c r="V544" s="10"/>
      <c r="W544" s="10"/>
      <c r="X544" s="10"/>
      <c r="Y544" s="10"/>
      <c r="Z544" s="10"/>
    </row>
    <row r="545" spans="1:26" ht="16" x14ac:dyDescent="0.2">
      <c r="A545" s="10"/>
      <c r="B545" s="10"/>
      <c r="C545" s="10"/>
      <c r="D545" s="10"/>
      <c r="E545" s="10"/>
      <c r="F545" s="10"/>
      <c r="G545" s="10"/>
      <c r="H545" s="10"/>
      <c r="I545" s="10"/>
      <c r="J545" s="10"/>
      <c r="K545" s="10"/>
      <c r="L545" s="10"/>
      <c r="M545" s="10"/>
      <c r="N545" s="10"/>
      <c r="O545" s="10"/>
      <c r="P545" s="10"/>
      <c r="Q545" s="10"/>
      <c r="R545" s="10"/>
      <c r="S545" s="10"/>
      <c r="T545" s="10"/>
      <c r="U545" s="10"/>
      <c r="V545" s="10"/>
      <c r="W545" s="10"/>
      <c r="X545" s="10"/>
      <c r="Y545" s="10"/>
      <c r="Z545" s="10"/>
    </row>
    <row r="546" spans="1:26" ht="16" x14ac:dyDescent="0.2">
      <c r="A546" s="10"/>
      <c r="B546" s="10"/>
      <c r="C546" s="10"/>
      <c r="D546" s="10"/>
      <c r="E546" s="10"/>
      <c r="F546" s="10"/>
      <c r="G546" s="10"/>
      <c r="H546" s="10"/>
      <c r="I546" s="10"/>
      <c r="J546" s="10"/>
      <c r="K546" s="10"/>
      <c r="L546" s="10"/>
      <c r="M546" s="10"/>
      <c r="N546" s="10"/>
      <c r="O546" s="10"/>
      <c r="P546" s="10"/>
      <c r="Q546" s="10"/>
      <c r="R546" s="10"/>
      <c r="S546" s="10"/>
      <c r="T546" s="10"/>
      <c r="U546" s="10"/>
      <c r="V546" s="10"/>
      <c r="W546" s="10"/>
      <c r="X546" s="10"/>
      <c r="Y546" s="10"/>
      <c r="Z546" s="10"/>
    </row>
    <row r="547" spans="1:26" ht="16" x14ac:dyDescent="0.2">
      <c r="A547" s="10"/>
      <c r="B547" s="10"/>
      <c r="C547" s="10"/>
      <c r="D547" s="10"/>
      <c r="E547" s="10"/>
      <c r="F547" s="10"/>
      <c r="G547" s="10"/>
      <c r="H547" s="10"/>
      <c r="I547" s="10"/>
      <c r="J547" s="10"/>
      <c r="K547" s="10"/>
      <c r="L547" s="10"/>
      <c r="M547" s="10"/>
      <c r="N547" s="10"/>
      <c r="O547" s="10"/>
      <c r="P547" s="10"/>
      <c r="Q547" s="10"/>
      <c r="R547" s="10"/>
      <c r="S547" s="10"/>
      <c r="T547" s="10"/>
      <c r="U547" s="10"/>
      <c r="V547" s="10"/>
      <c r="W547" s="10"/>
      <c r="X547" s="10"/>
      <c r="Y547" s="10"/>
      <c r="Z547" s="10"/>
    </row>
    <row r="548" spans="1:26" ht="16" x14ac:dyDescent="0.2">
      <c r="A548" s="10"/>
      <c r="B548" s="10"/>
      <c r="C548" s="10"/>
      <c r="D548" s="10"/>
      <c r="E548" s="10"/>
      <c r="F548" s="10"/>
      <c r="G548" s="10"/>
      <c r="H548" s="10"/>
      <c r="I548" s="10"/>
      <c r="J548" s="10"/>
      <c r="K548" s="10"/>
      <c r="L548" s="10"/>
      <c r="M548" s="10"/>
      <c r="N548" s="10"/>
      <c r="O548" s="10"/>
      <c r="P548" s="10"/>
      <c r="Q548" s="10"/>
      <c r="R548" s="10"/>
      <c r="S548" s="10"/>
      <c r="T548" s="10"/>
      <c r="U548" s="10"/>
      <c r="V548" s="10"/>
      <c r="W548" s="10"/>
      <c r="X548" s="10"/>
      <c r="Y548" s="10"/>
      <c r="Z548" s="10"/>
    </row>
    <row r="549" spans="1:26" ht="16" x14ac:dyDescent="0.2">
      <c r="A549" s="10"/>
      <c r="B549" s="10"/>
      <c r="C549" s="10"/>
      <c r="D549" s="10"/>
      <c r="E549" s="10"/>
      <c r="F549" s="10"/>
      <c r="G549" s="10"/>
      <c r="H549" s="10"/>
      <c r="I549" s="10"/>
      <c r="J549" s="10"/>
      <c r="K549" s="10"/>
      <c r="L549" s="10"/>
      <c r="M549" s="10"/>
      <c r="N549" s="10"/>
      <c r="O549" s="10"/>
      <c r="P549" s="10"/>
      <c r="Q549" s="10"/>
      <c r="R549" s="10"/>
      <c r="S549" s="10"/>
      <c r="T549" s="10"/>
      <c r="U549" s="10"/>
      <c r="V549" s="10"/>
      <c r="W549" s="10"/>
      <c r="X549" s="10"/>
      <c r="Y549" s="10"/>
      <c r="Z549" s="10"/>
    </row>
    <row r="550" spans="1:26" ht="16" x14ac:dyDescent="0.2">
      <c r="A550" s="10"/>
      <c r="B550" s="10"/>
      <c r="C550" s="10"/>
      <c r="D550" s="10"/>
      <c r="E550" s="10"/>
      <c r="F550" s="10"/>
      <c r="G550" s="10"/>
      <c r="H550" s="10"/>
      <c r="I550" s="10"/>
      <c r="J550" s="10"/>
      <c r="K550" s="10"/>
      <c r="L550" s="10"/>
      <c r="M550" s="10"/>
      <c r="N550" s="10"/>
      <c r="O550" s="10"/>
      <c r="P550" s="10"/>
      <c r="Q550" s="10"/>
      <c r="R550" s="10"/>
      <c r="S550" s="10"/>
      <c r="T550" s="10"/>
      <c r="U550" s="10"/>
      <c r="V550" s="10"/>
      <c r="W550" s="10"/>
      <c r="X550" s="10"/>
      <c r="Y550" s="10"/>
      <c r="Z550" s="10"/>
    </row>
    <row r="551" spans="1:26" ht="16" x14ac:dyDescent="0.2">
      <c r="A551" s="10"/>
      <c r="B551" s="10"/>
      <c r="C551" s="10"/>
      <c r="D551" s="10"/>
      <c r="E551" s="10"/>
      <c r="F551" s="10"/>
      <c r="G551" s="10"/>
      <c r="H551" s="10"/>
      <c r="I551" s="10"/>
      <c r="J551" s="10"/>
      <c r="K551" s="10"/>
      <c r="L551" s="10"/>
      <c r="M551" s="10"/>
      <c r="N551" s="10"/>
      <c r="O551" s="10"/>
      <c r="P551" s="10"/>
      <c r="Q551" s="10"/>
      <c r="R551" s="10"/>
      <c r="S551" s="10"/>
      <c r="T551" s="10"/>
      <c r="U551" s="10"/>
      <c r="V551" s="10"/>
      <c r="W551" s="10"/>
      <c r="X551" s="10"/>
      <c r="Y551" s="10"/>
      <c r="Z551" s="10"/>
    </row>
    <row r="552" spans="1:26" ht="16" x14ac:dyDescent="0.2">
      <c r="A552" s="10"/>
      <c r="B552" s="10"/>
      <c r="C552" s="10"/>
      <c r="D552" s="10"/>
      <c r="E552" s="10"/>
      <c r="F552" s="10"/>
      <c r="G552" s="10"/>
      <c r="H552" s="10"/>
      <c r="I552" s="10"/>
      <c r="J552" s="10"/>
      <c r="K552" s="10"/>
      <c r="L552" s="10"/>
      <c r="M552" s="10"/>
      <c r="N552" s="10"/>
      <c r="O552" s="10"/>
      <c r="P552" s="10"/>
      <c r="Q552" s="10"/>
      <c r="R552" s="10"/>
      <c r="S552" s="10"/>
      <c r="T552" s="10"/>
      <c r="U552" s="10"/>
      <c r="V552" s="10"/>
      <c r="W552" s="10"/>
      <c r="X552" s="10"/>
      <c r="Y552" s="10"/>
      <c r="Z552" s="10"/>
    </row>
    <row r="553" spans="1:26" ht="16" x14ac:dyDescent="0.2">
      <c r="A553" s="10"/>
      <c r="B553" s="10"/>
      <c r="C553" s="10"/>
      <c r="D553" s="10"/>
      <c r="E553" s="10"/>
      <c r="F553" s="10"/>
      <c r="G553" s="10"/>
      <c r="H553" s="10"/>
      <c r="I553" s="10"/>
      <c r="J553" s="10"/>
      <c r="K553" s="10"/>
      <c r="L553" s="10"/>
      <c r="M553" s="10"/>
      <c r="N553" s="10"/>
      <c r="O553" s="10"/>
      <c r="P553" s="10"/>
      <c r="Q553" s="10"/>
      <c r="R553" s="10"/>
      <c r="S553" s="10"/>
      <c r="T553" s="10"/>
      <c r="U553" s="10"/>
      <c r="V553" s="10"/>
      <c r="W553" s="10"/>
      <c r="X553" s="10"/>
      <c r="Y553" s="10"/>
      <c r="Z553" s="10"/>
    </row>
    <row r="554" spans="1:26" ht="16" x14ac:dyDescent="0.2">
      <c r="A554" s="10"/>
      <c r="B554" s="10"/>
      <c r="C554" s="10"/>
      <c r="D554" s="10"/>
      <c r="E554" s="10"/>
      <c r="F554" s="10"/>
      <c r="G554" s="10"/>
      <c r="H554" s="10"/>
      <c r="I554" s="10"/>
      <c r="J554" s="10"/>
      <c r="K554" s="10"/>
      <c r="L554" s="10"/>
      <c r="M554" s="10"/>
      <c r="N554" s="10"/>
      <c r="O554" s="10"/>
      <c r="P554" s="10"/>
      <c r="Q554" s="10"/>
      <c r="R554" s="10"/>
      <c r="S554" s="10"/>
      <c r="T554" s="10"/>
      <c r="U554" s="10"/>
      <c r="V554" s="10"/>
      <c r="W554" s="10"/>
      <c r="X554" s="10"/>
      <c r="Y554" s="10"/>
      <c r="Z554" s="10"/>
    </row>
    <row r="555" spans="1:26" ht="16" x14ac:dyDescent="0.2">
      <c r="A555" s="10"/>
      <c r="B555" s="10"/>
      <c r="C555" s="10"/>
      <c r="D555" s="10"/>
      <c r="E555" s="10"/>
      <c r="F555" s="10"/>
      <c r="G555" s="10"/>
      <c r="H555" s="10"/>
      <c r="I555" s="10"/>
      <c r="J555" s="10"/>
      <c r="K555" s="10"/>
      <c r="L555" s="10"/>
      <c r="M555" s="10"/>
      <c r="N555" s="10"/>
      <c r="O555" s="10"/>
      <c r="P555" s="10"/>
      <c r="Q555" s="10"/>
      <c r="R555" s="10"/>
      <c r="S555" s="10"/>
      <c r="T555" s="10"/>
      <c r="U555" s="10"/>
      <c r="V555" s="10"/>
      <c r="W555" s="10"/>
      <c r="X555" s="10"/>
      <c r="Y555" s="10"/>
      <c r="Z555" s="10"/>
    </row>
    <row r="556" spans="1:26" ht="16" x14ac:dyDescent="0.2">
      <c r="A556" s="10"/>
      <c r="B556" s="10"/>
      <c r="C556" s="10"/>
      <c r="D556" s="10"/>
      <c r="E556" s="10"/>
      <c r="F556" s="10"/>
      <c r="G556" s="10"/>
      <c r="H556" s="10"/>
      <c r="I556" s="10"/>
      <c r="J556" s="10"/>
      <c r="K556" s="10"/>
      <c r="L556" s="10"/>
      <c r="M556" s="10"/>
      <c r="N556" s="10"/>
      <c r="O556" s="10"/>
      <c r="P556" s="10"/>
      <c r="Q556" s="10"/>
      <c r="R556" s="10"/>
      <c r="S556" s="10"/>
      <c r="T556" s="10"/>
      <c r="U556" s="10"/>
      <c r="V556" s="10"/>
      <c r="W556" s="10"/>
      <c r="X556" s="10"/>
      <c r="Y556" s="10"/>
      <c r="Z556" s="10"/>
    </row>
    <row r="557" spans="1:26" ht="16" x14ac:dyDescent="0.2">
      <c r="A557" s="10"/>
      <c r="B557" s="10"/>
      <c r="C557" s="10"/>
      <c r="D557" s="10"/>
      <c r="E557" s="10"/>
      <c r="F557" s="10"/>
      <c r="G557" s="10"/>
      <c r="H557" s="10"/>
      <c r="I557" s="10"/>
      <c r="J557" s="10"/>
      <c r="K557" s="10"/>
      <c r="L557" s="10"/>
      <c r="M557" s="10"/>
      <c r="N557" s="10"/>
      <c r="O557" s="10"/>
      <c r="P557" s="10"/>
      <c r="Q557" s="10"/>
      <c r="R557" s="10"/>
      <c r="S557" s="10"/>
      <c r="T557" s="10"/>
      <c r="U557" s="10"/>
      <c r="V557" s="10"/>
      <c r="W557" s="10"/>
      <c r="X557" s="10"/>
      <c r="Y557" s="10"/>
      <c r="Z557" s="10"/>
    </row>
    <row r="558" spans="1:26" ht="16" x14ac:dyDescent="0.2">
      <c r="A558" s="10"/>
      <c r="B558" s="10"/>
      <c r="C558" s="10"/>
      <c r="D558" s="10"/>
      <c r="E558" s="10"/>
      <c r="F558" s="10"/>
      <c r="G558" s="10"/>
      <c r="H558" s="10"/>
      <c r="I558" s="10"/>
      <c r="J558" s="10"/>
      <c r="K558" s="10"/>
      <c r="L558" s="10"/>
      <c r="M558" s="10"/>
      <c r="N558" s="10"/>
      <c r="O558" s="10"/>
      <c r="P558" s="10"/>
      <c r="Q558" s="10"/>
      <c r="R558" s="10"/>
      <c r="S558" s="10"/>
      <c r="T558" s="10"/>
      <c r="U558" s="10"/>
      <c r="V558" s="10"/>
      <c r="W558" s="10"/>
      <c r="X558" s="10"/>
      <c r="Y558" s="10"/>
      <c r="Z558" s="10"/>
    </row>
    <row r="559" spans="1:26" ht="16" x14ac:dyDescent="0.2">
      <c r="A559" s="10"/>
      <c r="B559" s="10"/>
      <c r="C559" s="10"/>
      <c r="D559" s="10"/>
      <c r="E559" s="10"/>
      <c r="F559" s="10"/>
      <c r="G559" s="10"/>
      <c r="H559" s="10"/>
      <c r="I559" s="10"/>
      <c r="J559" s="10"/>
      <c r="K559" s="10"/>
      <c r="L559" s="10"/>
      <c r="M559" s="10"/>
      <c r="N559" s="10"/>
      <c r="O559" s="10"/>
      <c r="P559" s="10"/>
      <c r="Q559" s="10"/>
      <c r="R559" s="10"/>
      <c r="S559" s="10"/>
      <c r="T559" s="10"/>
      <c r="U559" s="10"/>
      <c r="V559" s="10"/>
      <c r="W559" s="10"/>
      <c r="X559" s="10"/>
      <c r="Y559" s="10"/>
      <c r="Z559" s="10"/>
    </row>
    <row r="560" spans="1:26" ht="16" x14ac:dyDescent="0.2">
      <c r="A560" s="10"/>
      <c r="B560" s="10"/>
      <c r="C560" s="10"/>
      <c r="D560" s="10"/>
      <c r="E560" s="10"/>
      <c r="F560" s="10"/>
      <c r="G560" s="10"/>
      <c r="H560" s="10"/>
      <c r="I560" s="10"/>
      <c r="J560" s="10"/>
      <c r="K560" s="10"/>
      <c r="L560" s="10"/>
      <c r="M560" s="10"/>
      <c r="N560" s="10"/>
      <c r="O560" s="10"/>
      <c r="P560" s="10"/>
      <c r="Q560" s="10"/>
      <c r="R560" s="10"/>
      <c r="S560" s="10"/>
      <c r="T560" s="10"/>
      <c r="U560" s="10"/>
      <c r="V560" s="10"/>
      <c r="W560" s="10"/>
      <c r="X560" s="10"/>
      <c r="Y560" s="10"/>
      <c r="Z560" s="10"/>
    </row>
    <row r="561" spans="1:26" ht="16" x14ac:dyDescent="0.2">
      <c r="A561" s="10"/>
      <c r="B561" s="10"/>
      <c r="C561" s="10"/>
      <c r="D561" s="10"/>
      <c r="E561" s="10"/>
      <c r="F561" s="10"/>
      <c r="G561" s="10"/>
      <c r="H561" s="10"/>
      <c r="I561" s="10"/>
      <c r="J561" s="10"/>
      <c r="K561" s="10"/>
      <c r="L561" s="10"/>
      <c r="M561" s="10"/>
      <c r="N561" s="10"/>
      <c r="O561" s="10"/>
      <c r="P561" s="10"/>
      <c r="Q561" s="10"/>
      <c r="R561" s="10"/>
      <c r="S561" s="10"/>
      <c r="T561" s="10"/>
      <c r="U561" s="10"/>
      <c r="V561" s="10"/>
      <c r="W561" s="10"/>
      <c r="X561" s="10"/>
      <c r="Y561" s="10"/>
      <c r="Z561" s="10"/>
    </row>
    <row r="562" spans="1:26" ht="16" x14ac:dyDescent="0.2">
      <c r="A562" s="10"/>
      <c r="B562" s="10"/>
      <c r="C562" s="10"/>
      <c r="D562" s="10"/>
      <c r="E562" s="10"/>
      <c r="F562" s="10"/>
      <c r="G562" s="10"/>
      <c r="H562" s="10"/>
      <c r="I562" s="10"/>
      <c r="J562" s="10"/>
      <c r="K562" s="10"/>
      <c r="L562" s="10"/>
      <c r="M562" s="10"/>
      <c r="N562" s="10"/>
      <c r="O562" s="10"/>
      <c r="P562" s="10"/>
      <c r="Q562" s="10"/>
      <c r="R562" s="10"/>
      <c r="S562" s="10"/>
      <c r="T562" s="10"/>
      <c r="U562" s="10"/>
      <c r="V562" s="10"/>
      <c r="W562" s="10"/>
      <c r="X562" s="10"/>
      <c r="Y562" s="10"/>
      <c r="Z562" s="10"/>
    </row>
    <row r="563" spans="1:26" ht="16" x14ac:dyDescent="0.2">
      <c r="A563" s="10"/>
      <c r="B563" s="10"/>
      <c r="C563" s="10"/>
      <c r="D563" s="10"/>
      <c r="E563" s="10"/>
      <c r="F563" s="10"/>
      <c r="G563" s="10"/>
      <c r="H563" s="10"/>
      <c r="I563" s="10"/>
      <c r="J563" s="10"/>
      <c r="K563" s="10"/>
      <c r="L563" s="10"/>
      <c r="M563" s="10"/>
      <c r="N563" s="10"/>
      <c r="O563" s="10"/>
      <c r="P563" s="10"/>
      <c r="Q563" s="10"/>
      <c r="R563" s="10"/>
      <c r="S563" s="10"/>
      <c r="T563" s="10"/>
      <c r="U563" s="10"/>
      <c r="V563" s="10"/>
      <c r="W563" s="10"/>
      <c r="X563" s="10"/>
      <c r="Y563" s="10"/>
      <c r="Z563" s="10"/>
    </row>
    <row r="564" spans="1:26" ht="16" x14ac:dyDescent="0.2">
      <c r="A564" s="10"/>
      <c r="B564" s="10"/>
      <c r="C564" s="10"/>
      <c r="D564" s="10"/>
      <c r="E564" s="10"/>
      <c r="F564" s="10"/>
      <c r="G564" s="10"/>
      <c r="H564" s="10"/>
      <c r="I564" s="10"/>
      <c r="J564" s="10"/>
      <c r="K564" s="10"/>
      <c r="L564" s="10"/>
      <c r="M564" s="10"/>
      <c r="N564" s="10"/>
      <c r="O564" s="10"/>
      <c r="P564" s="10"/>
      <c r="Q564" s="10"/>
      <c r="R564" s="10"/>
      <c r="S564" s="10"/>
      <c r="T564" s="10"/>
      <c r="U564" s="10"/>
      <c r="V564" s="10"/>
      <c r="W564" s="10"/>
      <c r="X564" s="10"/>
      <c r="Y564" s="10"/>
      <c r="Z564" s="10"/>
    </row>
    <row r="565" spans="1:26" ht="16" x14ac:dyDescent="0.2">
      <c r="A565" s="10"/>
      <c r="B565" s="10"/>
      <c r="C565" s="10"/>
      <c r="D565" s="10"/>
      <c r="E565" s="10"/>
      <c r="F565" s="10"/>
      <c r="G565" s="10"/>
      <c r="H565" s="10"/>
      <c r="I565" s="10"/>
      <c r="J565" s="10"/>
      <c r="K565" s="10"/>
      <c r="L565" s="10"/>
      <c r="M565" s="10"/>
      <c r="N565" s="10"/>
      <c r="O565" s="10"/>
      <c r="P565" s="10"/>
      <c r="Q565" s="10"/>
      <c r="R565" s="10"/>
      <c r="S565" s="10"/>
      <c r="T565" s="10"/>
      <c r="U565" s="10"/>
      <c r="V565" s="10"/>
      <c r="W565" s="10"/>
      <c r="X565" s="10"/>
      <c r="Y565" s="10"/>
      <c r="Z565" s="10"/>
    </row>
    <row r="566" spans="1:26" ht="16" x14ac:dyDescent="0.2">
      <c r="A566" s="10"/>
      <c r="B566" s="10"/>
      <c r="C566" s="10"/>
      <c r="D566" s="10"/>
      <c r="E566" s="10"/>
      <c r="F566" s="10"/>
      <c r="G566" s="10"/>
      <c r="H566" s="10"/>
      <c r="I566" s="10"/>
      <c r="J566" s="10"/>
      <c r="K566" s="10"/>
      <c r="L566" s="10"/>
      <c r="M566" s="10"/>
      <c r="N566" s="10"/>
      <c r="O566" s="10"/>
      <c r="P566" s="10"/>
      <c r="Q566" s="10"/>
      <c r="R566" s="10"/>
      <c r="S566" s="10"/>
      <c r="T566" s="10"/>
      <c r="U566" s="10"/>
      <c r="V566" s="10"/>
      <c r="W566" s="10"/>
      <c r="X566" s="10"/>
      <c r="Y566" s="10"/>
      <c r="Z566" s="10"/>
    </row>
    <row r="567" spans="1:26" ht="16" x14ac:dyDescent="0.2">
      <c r="A567" s="10"/>
      <c r="B567" s="10"/>
      <c r="C567" s="10"/>
      <c r="D567" s="10"/>
      <c r="E567" s="10"/>
      <c r="F567" s="10"/>
      <c r="G567" s="10"/>
      <c r="H567" s="10"/>
      <c r="I567" s="10"/>
      <c r="J567" s="10"/>
      <c r="K567" s="10"/>
      <c r="L567" s="10"/>
      <c r="M567" s="10"/>
      <c r="N567" s="10"/>
      <c r="O567" s="10"/>
      <c r="P567" s="10"/>
      <c r="Q567" s="10"/>
      <c r="R567" s="10"/>
      <c r="S567" s="10"/>
      <c r="T567" s="10"/>
      <c r="U567" s="10"/>
      <c r="V567" s="10"/>
      <c r="W567" s="10"/>
      <c r="X567" s="10"/>
      <c r="Y567" s="10"/>
      <c r="Z567" s="10"/>
    </row>
    <row r="568" spans="1:26" ht="16" x14ac:dyDescent="0.2">
      <c r="A568" s="10"/>
      <c r="B568" s="10"/>
      <c r="C568" s="10"/>
      <c r="D568" s="10"/>
      <c r="E568" s="10"/>
      <c r="F568" s="10"/>
      <c r="G568" s="10"/>
      <c r="H568" s="10"/>
      <c r="I568" s="10"/>
      <c r="J568" s="10"/>
      <c r="K568" s="10"/>
      <c r="L568" s="10"/>
      <c r="M568" s="10"/>
      <c r="N568" s="10"/>
      <c r="O568" s="10"/>
      <c r="P568" s="10"/>
      <c r="Q568" s="10"/>
      <c r="R568" s="10"/>
      <c r="S568" s="10"/>
      <c r="T568" s="10"/>
      <c r="U568" s="10"/>
      <c r="V568" s="10"/>
      <c r="W568" s="10"/>
      <c r="X568" s="10"/>
      <c r="Y568" s="10"/>
      <c r="Z568" s="10"/>
    </row>
    <row r="569" spans="1:26" ht="16" x14ac:dyDescent="0.2">
      <c r="A569" s="10"/>
      <c r="B569" s="10"/>
      <c r="C569" s="10"/>
      <c r="D569" s="10"/>
      <c r="E569" s="10"/>
      <c r="F569" s="10"/>
      <c r="G569" s="10"/>
      <c r="H569" s="10"/>
      <c r="I569" s="10"/>
      <c r="J569" s="10"/>
      <c r="K569" s="10"/>
      <c r="L569" s="10"/>
      <c r="M569" s="10"/>
      <c r="N569" s="10"/>
      <c r="O569" s="10"/>
      <c r="P569" s="10"/>
      <c r="Q569" s="10"/>
      <c r="R569" s="10"/>
      <c r="S569" s="10"/>
      <c r="T569" s="10"/>
      <c r="U569" s="10"/>
      <c r="V569" s="10"/>
      <c r="W569" s="10"/>
      <c r="X569" s="10"/>
      <c r="Y569" s="10"/>
      <c r="Z569" s="10"/>
    </row>
    <row r="570" spans="1:26" ht="16" x14ac:dyDescent="0.2">
      <c r="A570" s="10"/>
      <c r="B570" s="10"/>
      <c r="C570" s="10"/>
      <c r="D570" s="10"/>
      <c r="E570" s="10"/>
      <c r="F570" s="10"/>
      <c r="G570" s="10"/>
      <c r="H570" s="10"/>
      <c r="I570" s="10"/>
      <c r="J570" s="10"/>
      <c r="K570" s="10"/>
      <c r="L570" s="10"/>
      <c r="M570" s="10"/>
      <c r="N570" s="10"/>
      <c r="O570" s="10"/>
      <c r="P570" s="10"/>
      <c r="Q570" s="10"/>
      <c r="R570" s="10"/>
      <c r="S570" s="10"/>
      <c r="T570" s="10"/>
      <c r="U570" s="10"/>
      <c r="V570" s="10"/>
      <c r="W570" s="10"/>
      <c r="X570" s="10"/>
      <c r="Y570" s="10"/>
      <c r="Z570" s="10"/>
    </row>
    <row r="571" spans="1:26" ht="16" x14ac:dyDescent="0.2">
      <c r="A571" s="10"/>
      <c r="B571" s="10"/>
      <c r="C571" s="10"/>
      <c r="D571" s="10"/>
      <c r="E571" s="10"/>
      <c r="F571" s="10"/>
      <c r="G571" s="10"/>
      <c r="H571" s="10"/>
      <c r="I571" s="10"/>
      <c r="J571" s="10"/>
      <c r="K571" s="10"/>
      <c r="L571" s="10"/>
      <c r="M571" s="10"/>
      <c r="N571" s="10"/>
      <c r="O571" s="10"/>
      <c r="P571" s="10"/>
      <c r="Q571" s="10"/>
      <c r="R571" s="10"/>
      <c r="S571" s="10"/>
      <c r="T571" s="10"/>
      <c r="U571" s="10"/>
      <c r="V571" s="10"/>
      <c r="W571" s="10"/>
      <c r="X571" s="10"/>
      <c r="Y571" s="10"/>
      <c r="Z571" s="10"/>
    </row>
    <row r="572" spans="1:26" ht="16" x14ac:dyDescent="0.2">
      <c r="A572" s="10"/>
      <c r="B572" s="10"/>
      <c r="C572" s="10"/>
      <c r="D572" s="10"/>
      <c r="E572" s="10"/>
      <c r="F572" s="10"/>
      <c r="G572" s="10"/>
      <c r="H572" s="10"/>
      <c r="I572" s="10"/>
      <c r="J572" s="10"/>
      <c r="K572" s="10"/>
      <c r="L572" s="10"/>
      <c r="M572" s="10"/>
      <c r="N572" s="10"/>
      <c r="O572" s="10"/>
      <c r="P572" s="10"/>
      <c r="Q572" s="10"/>
      <c r="R572" s="10"/>
      <c r="S572" s="10"/>
      <c r="T572" s="10"/>
      <c r="U572" s="10"/>
      <c r="V572" s="10"/>
      <c r="W572" s="10"/>
      <c r="X572" s="10"/>
      <c r="Y572" s="10"/>
      <c r="Z572" s="10"/>
    </row>
    <row r="573" spans="1:26" ht="16" x14ac:dyDescent="0.2">
      <c r="A573" s="10"/>
      <c r="B573" s="10"/>
      <c r="C573" s="10"/>
      <c r="D573" s="10"/>
      <c r="E573" s="10"/>
      <c r="F573" s="10"/>
      <c r="G573" s="10"/>
      <c r="H573" s="10"/>
      <c r="I573" s="10"/>
      <c r="J573" s="10"/>
      <c r="K573" s="10"/>
      <c r="L573" s="10"/>
      <c r="M573" s="10"/>
      <c r="N573" s="10"/>
      <c r="O573" s="10"/>
      <c r="P573" s="10"/>
      <c r="Q573" s="10"/>
      <c r="R573" s="10"/>
      <c r="S573" s="10"/>
      <c r="T573" s="10"/>
      <c r="U573" s="10"/>
      <c r="V573" s="10"/>
      <c r="W573" s="10"/>
      <c r="X573" s="10"/>
      <c r="Y573" s="10"/>
      <c r="Z573" s="10"/>
    </row>
    <row r="574" spans="1:26" ht="16" x14ac:dyDescent="0.2">
      <c r="A574" s="10"/>
      <c r="B574" s="10"/>
      <c r="C574" s="10"/>
      <c r="D574" s="10"/>
      <c r="E574" s="10"/>
      <c r="F574" s="10"/>
      <c r="G574" s="10"/>
      <c r="H574" s="10"/>
      <c r="I574" s="10"/>
      <c r="J574" s="10"/>
      <c r="K574" s="10"/>
      <c r="L574" s="10"/>
      <c r="M574" s="10"/>
      <c r="N574" s="10"/>
      <c r="O574" s="10"/>
      <c r="P574" s="10"/>
      <c r="Q574" s="10"/>
      <c r="R574" s="10"/>
      <c r="S574" s="10"/>
      <c r="T574" s="10"/>
      <c r="U574" s="10"/>
      <c r="V574" s="10"/>
      <c r="W574" s="10"/>
      <c r="X574" s="10"/>
      <c r="Y574" s="10"/>
      <c r="Z574" s="10"/>
    </row>
    <row r="575" spans="1:26" ht="16" x14ac:dyDescent="0.2">
      <c r="A575" s="10"/>
      <c r="B575" s="10"/>
      <c r="C575" s="10"/>
      <c r="D575" s="10"/>
      <c r="E575" s="10"/>
      <c r="F575" s="10"/>
      <c r="G575" s="10"/>
      <c r="H575" s="10"/>
      <c r="I575" s="10"/>
      <c r="J575" s="10"/>
      <c r="K575" s="10"/>
      <c r="L575" s="10"/>
      <c r="M575" s="10"/>
      <c r="N575" s="10"/>
      <c r="O575" s="10"/>
      <c r="P575" s="10"/>
      <c r="Q575" s="10"/>
      <c r="R575" s="10"/>
      <c r="S575" s="10"/>
      <c r="T575" s="10"/>
      <c r="U575" s="10"/>
      <c r="V575" s="10"/>
      <c r="W575" s="10"/>
      <c r="X575" s="10"/>
      <c r="Y575" s="10"/>
      <c r="Z575" s="10"/>
    </row>
    <row r="576" spans="1:26" ht="16" x14ac:dyDescent="0.2">
      <c r="A576" s="10"/>
      <c r="B576" s="10"/>
      <c r="C576" s="10"/>
      <c r="D576" s="10"/>
      <c r="E576" s="10"/>
      <c r="F576" s="10"/>
      <c r="G576" s="10"/>
      <c r="H576" s="10"/>
      <c r="I576" s="10"/>
      <c r="J576" s="10"/>
      <c r="K576" s="10"/>
      <c r="L576" s="10"/>
      <c r="M576" s="10"/>
      <c r="N576" s="10"/>
      <c r="O576" s="10"/>
      <c r="P576" s="10"/>
      <c r="Q576" s="10"/>
      <c r="R576" s="10"/>
      <c r="S576" s="10"/>
      <c r="T576" s="10"/>
      <c r="U576" s="10"/>
      <c r="V576" s="10"/>
      <c r="W576" s="10"/>
      <c r="X576" s="10"/>
      <c r="Y576" s="10"/>
      <c r="Z576" s="10"/>
    </row>
    <row r="577" spans="1:26" ht="16" x14ac:dyDescent="0.2">
      <c r="A577" s="10"/>
      <c r="B577" s="10"/>
      <c r="C577" s="10"/>
      <c r="D577" s="10"/>
      <c r="E577" s="10"/>
      <c r="F577" s="10"/>
      <c r="G577" s="10"/>
      <c r="H577" s="10"/>
      <c r="I577" s="10"/>
      <c r="J577" s="10"/>
      <c r="K577" s="10"/>
      <c r="L577" s="10"/>
      <c r="M577" s="10"/>
      <c r="N577" s="10"/>
      <c r="O577" s="10"/>
      <c r="P577" s="10"/>
      <c r="Q577" s="10"/>
      <c r="R577" s="10"/>
      <c r="S577" s="10"/>
      <c r="T577" s="10"/>
      <c r="U577" s="10"/>
      <c r="V577" s="10"/>
      <c r="W577" s="10"/>
      <c r="X577" s="10"/>
      <c r="Y577" s="10"/>
      <c r="Z577" s="10"/>
    </row>
    <row r="578" spans="1:26" ht="16" x14ac:dyDescent="0.2">
      <c r="A578" s="10"/>
      <c r="B578" s="10"/>
      <c r="C578" s="10"/>
      <c r="D578" s="10"/>
      <c r="E578" s="10"/>
      <c r="F578" s="10"/>
      <c r="G578" s="10"/>
      <c r="H578" s="10"/>
      <c r="I578" s="10"/>
      <c r="J578" s="10"/>
      <c r="K578" s="10"/>
      <c r="L578" s="10"/>
      <c r="M578" s="10"/>
      <c r="N578" s="10"/>
      <c r="O578" s="10"/>
      <c r="P578" s="10"/>
      <c r="Q578" s="10"/>
      <c r="R578" s="10"/>
      <c r="S578" s="10"/>
      <c r="T578" s="10"/>
      <c r="U578" s="10"/>
      <c r="V578" s="10"/>
      <c r="W578" s="10"/>
      <c r="X578" s="10"/>
      <c r="Y578" s="10"/>
      <c r="Z578" s="10"/>
    </row>
    <row r="579" spans="1:26" ht="16" x14ac:dyDescent="0.2">
      <c r="A579" s="10"/>
      <c r="B579" s="10"/>
      <c r="C579" s="10"/>
      <c r="D579" s="10"/>
      <c r="E579" s="10"/>
      <c r="F579" s="10"/>
      <c r="G579" s="10"/>
      <c r="H579" s="10"/>
      <c r="I579" s="10"/>
      <c r="J579" s="10"/>
      <c r="K579" s="10"/>
      <c r="L579" s="10"/>
      <c r="M579" s="10"/>
      <c r="N579" s="10"/>
      <c r="O579" s="10"/>
      <c r="P579" s="10"/>
      <c r="Q579" s="10"/>
      <c r="R579" s="10"/>
      <c r="S579" s="10"/>
      <c r="T579" s="10"/>
      <c r="U579" s="10"/>
      <c r="V579" s="10"/>
      <c r="W579" s="10"/>
      <c r="X579" s="10"/>
      <c r="Y579" s="10"/>
      <c r="Z579" s="10"/>
    </row>
    <row r="580" spans="1:26" ht="16" x14ac:dyDescent="0.2">
      <c r="A580" s="10"/>
      <c r="B580" s="10"/>
      <c r="C580" s="10"/>
      <c r="D580" s="10"/>
      <c r="E580" s="10"/>
      <c r="F580" s="10"/>
      <c r="G580" s="10"/>
      <c r="H580" s="10"/>
      <c r="I580" s="10"/>
      <c r="J580" s="10"/>
      <c r="K580" s="10"/>
      <c r="L580" s="10"/>
      <c r="M580" s="10"/>
      <c r="N580" s="10"/>
      <c r="O580" s="10"/>
      <c r="P580" s="10"/>
      <c r="Q580" s="10"/>
      <c r="R580" s="10"/>
      <c r="S580" s="10"/>
      <c r="T580" s="10"/>
      <c r="U580" s="10"/>
      <c r="V580" s="10"/>
      <c r="W580" s="10"/>
      <c r="X580" s="10"/>
      <c r="Y580" s="10"/>
      <c r="Z580" s="10"/>
    </row>
    <row r="581" spans="1:26" ht="16" x14ac:dyDescent="0.2">
      <c r="A581" s="10"/>
      <c r="B581" s="10"/>
      <c r="C581" s="10"/>
      <c r="D581" s="10"/>
      <c r="E581" s="10"/>
      <c r="F581" s="10"/>
      <c r="G581" s="10"/>
      <c r="H581" s="10"/>
      <c r="I581" s="10"/>
      <c r="J581" s="10"/>
      <c r="K581" s="10"/>
      <c r="L581" s="10"/>
      <c r="M581" s="10"/>
      <c r="N581" s="10"/>
      <c r="O581" s="10"/>
      <c r="P581" s="10"/>
      <c r="Q581" s="10"/>
      <c r="R581" s="10"/>
      <c r="S581" s="10"/>
      <c r="T581" s="10"/>
      <c r="U581" s="10"/>
      <c r="V581" s="10"/>
      <c r="W581" s="10"/>
      <c r="X581" s="10"/>
      <c r="Y581" s="10"/>
      <c r="Z581" s="10"/>
    </row>
    <row r="582" spans="1:26" ht="16" x14ac:dyDescent="0.2">
      <c r="A582" s="10"/>
      <c r="B582" s="10"/>
      <c r="C582" s="10"/>
      <c r="D582" s="10"/>
      <c r="E582" s="10"/>
      <c r="F582" s="10"/>
      <c r="G582" s="10"/>
      <c r="H582" s="10"/>
      <c r="I582" s="10"/>
      <c r="J582" s="10"/>
      <c r="K582" s="10"/>
      <c r="L582" s="10"/>
      <c r="M582" s="10"/>
      <c r="N582" s="10"/>
      <c r="O582" s="10"/>
      <c r="P582" s="10"/>
      <c r="Q582" s="10"/>
      <c r="R582" s="10"/>
      <c r="S582" s="10"/>
      <c r="T582" s="10"/>
      <c r="U582" s="10"/>
      <c r="V582" s="10"/>
      <c r="W582" s="10"/>
      <c r="X582" s="10"/>
      <c r="Y582" s="10"/>
      <c r="Z582" s="10"/>
    </row>
    <row r="583" spans="1:26" ht="16" x14ac:dyDescent="0.2">
      <c r="A583" s="10"/>
      <c r="B583" s="10"/>
      <c r="C583" s="10"/>
      <c r="D583" s="10"/>
      <c r="E583" s="10"/>
      <c r="F583" s="10"/>
      <c r="G583" s="10"/>
      <c r="H583" s="10"/>
      <c r="I583" s="10"/>
      <c r="J583" s="10"/>
      <c r="K583" s="10"/>
      <c r="L583" s="10"/>
      <c r="M583" s="10"/>
      <c r="N583" s="10"/>
      <c r="O583" s="10"/>
      <c r="P583" s="10"/>
      <c r="Q583" s="10"/>
      <c r="R583" s="10"/>
      <c r="S583" s="10"/>
      <c r="T583" s="10"/>
      <c r="U583" s="10"/>
      <c r="V583" s="10"/>
      <c r="W583" s="10"/>
      <c r="X583" s="10"/>
      <c r="Y583" s="10"/>
      <c r="Z583" s="10"/>
    </row>
    <row r="584" spans="1:26" ht="16" x14ac:dyDescent="0.2">
      <c r="A584" s="10"/>
      <c r="B584" s="10"/>
      <c r="C584" s="10"/>
      <c r="D584" s="10"/>
      <c r="E584" s="10"/>
      <c r="F584" s="10"/>
      <c r="G584" s="10"/>
      <c r="H584" s="10"/>
      <c r="I584" s="10"/>
      <c r="J584" s="10"/>
      <c r="K584" s="10"/>
      <c r="L584" s="10"/>
      <c r="M584" s="10"/>
      <c r="N584" s="10"/>
      <c r="O584" s="10"/>
      <c r="P584" s="10"/>
      <c r="Q584" s="10"/>
      <c r="R584" s="10"/>
      <c r="S584" s="10"/>
      <c r="T584" s="10"/>
      <c r="U584" s="10"/>
      <c r="V584" s="10"/>
      <c r="W584" s="10"/>
      <c r="X584" s="10"/>
      <c r="Y584" s="10"/>
      <c r="Z584" s="10"/>
    </row>
    <row r="585" spans="1:26" ht="16" x14ac:dyDescent="0.2">
      <c r="A585" s="10"/>
      <c r="B585" s="10"/>
      <c r="C585" s="10"/>
      <c r="D585" s="10"/>
      <c r="E585" s="10"/>
      <c r="F585" s="10"/>
      <c r="G585" s="10"/>
      <c r="H585" s="10"/>
      <c r="I585" s="10"/>
      <c r="J585" s="10"/>
      <c r="K585" s="10"/>
      <c r="L585" s="10"/>
      <c r="M585" s="10"/>
      <c r="N585" s="10"/>
      <c r="O585" s="10"/>
      <c r="P585" s="10"/>
      <c r="Q585" s="10"/>
      <c r="R585" s="10"/>
      <c r="S585" s="10"/>
      <c r="T585" s="10"/>
      <c r="U585" s="10"/>
      <c r="V585" s="10"/>
      <c r="W585" s="10"/>
      <c r="X585" s="10"/>
      <c r="Y585" s="10"/>
      <c r="Z585" s="10"/>
    </row>
    <row r="586" spans="1:26" ht="16" x14ac:dyDescent="0.2">
      <c r="A586" s="10"/>
      <c r="B586" s="10"/>
      <c r="C586" s="10"/>
      <c r="D586" s="10"/>
      <c r="E586" s="10"/>
      <c r="F586" s="10"/>
      <c r="G586" s="10"/>
      <c r="H586" s="10"/>
      <c r="I586" s="10"/>
      <c r="J586" s="10"/>
      <c r="K586" s="10"/>
      <c r="L586" s="10"/>
      <c r="M586" s="10"/>
      <c r="N586" s="10"/>
      <c r="O586" s="10"/>
      <c r="P586" s="10"/>
      <c r="Q586" s="10"/>
      <c r="R586" s="10"/>
      <c r="S586" s="10"/>
      <c r="T586" s="10"/>
      <c r="U586" s="10"/>
      <c r="V586" s="10"/>
      <c r="W586" s="10"/>
      <c r="X586" s="10"/>
      <c r="Y586" s="10"/>
      <c r="Z586" s="10"/>
    </row>
    <row r="587" spans="1:26" ht="16" x14ac:dyDescent="0.2">
      <c r="A587" s="10"/>
      <c r="B587" s="10"/>
      <c r="C587" s="10"/>
      <c r="D587" s="10"/>
      <c r="E587" s="10"/>
      <c r="F587" s="10"/>
      <c r="G587" s="10"/>
      <c r="H587" s="10"/>
      <c r="I587" s="10"/>
      <c r="J587" s="10"/>
      <c r="K587" s="10"/>
      <c r="L587" s="10"/>
      <c r="M587" s="10"/>
      <c r="N587" s="10"/>
      <c r="O587" s="10"/>
      <c r="P587" s="10"/>
      <c r="Q587" s="10"/>
      <c r="R587" s="10"/>
      <c r="S587" s="10"/>
      <c r="T587" s="10"/>
      <c r="U587" s="10"/>
      <c r="V587" s="10"/>
      <c r="W587" s="10"/>
      <c r="X587" s="10"/>
      <c r="Y587" s="10"/>
      <c r="Z587" s="10"/>
    </row>
    <row r="588" spans="1:26" ht="16" x14ac:dyDescent="0.2">
      <c r="A588" s="10"/>
      <c r="B588" s="10"/>
      <c r="C588" s="10"/>
      <c r="D588" s="10"/>
      <c r="E588" s="10"/>
      <c r="F588" s="10"/>
      <c r="G588" s="10"/>
      <c r="H588" s="10"/>
      <c r="I588" s="10"/>
      <c r="J588" s="10"/>
      <c r="K588" s="10"/>
      <c r="L588" s="10"/>
      <c r="M588" s="10"/>
      <c r="N588" s="10"/>
      <c r="O588" s="10"/>
      <c r="P588" s="10"/>
      <c r="Q588" s="10"/>
      <c r="R588" s="10"/>
      <c r="S588" s="10"/>
      <c r="T588" s="10"/>
      <c r="U588" s="10"/>
      <c r="V588" s="10"/>
      <c r="W588" s="10"/>
      <c r="X588" s="10"/>
      <c r="Y588" s="10"/>
      <c r="Z588" s="10"/>
    </row>
    <row r="589" spans="1:26" ht="16" x14ac:dyDescent="0.2">
      <c r="A589" s="10"/>
      <c r="B589" s="10"/>
      <c r="C589" s="10"/>
      <c r="D589" s="10"/>
      <c r="E589" s="10"/>
      <c r="F589" s="10"/>
      <c r="G589" s="10"/>
      <c r="H589" s="10"/>
      <c r="I589" s="10"/>
      <c r="J589" s="10"/>
      <c r="K589" s="10"/>
      <c r="L589" s="10"/>
      <c r="M589" s="10"/>
      <c r="N589" s="10"/>
      <c r="O589" s="10"/>
      <c r="P589" s="10"/>
      <c r="Q589" s="10"/>
      <c r="R589" s="10"/>
      <c r="S589" s="10"/>
      <c r="T589" s="10"/>
      <c r="U589" s="10"/>
      <c r="V589" s="10"/>
      <c r="W589" s="10"/>
      <c r="X589" s="10"/>
      <c r="Y589" s="10"/>
      <c r="Z589" s="10"/>
    </row>
    <row r="590" spans="1:26" ht="16" x14ac:dyDescent="0.2">
      <c r="A590" s="10"/>
      <c r="B590" s="10"/>
      <c r="C590" s="10"/>
      <c r="D590" s="10"/>
      <c r="E590" s="10"/>
      <c r="F590" s="10"/>
      <c r="G590" s="10"/>
      <c r="H590" s="10"/>
      <c r="I590" s="10"/>
      <c r="J590" s="10"/>
      <c r="K590" s="10"/>
      <c r="L590" s="10"/>
      <c r="M590" s="10"/>
      <c r="N590" s="10"/>
      <c r="O590" s="10"/>
      <c r="P590" s="10"/>
      <c r="Q590" s="10"/>
      <c r="R590" s="10"/>
      <c r="S590" s="10"/>
      <c r="T590" s="10"/>
      <c r="U590" s="10"/>
      <c r="V590" s="10"/>
      <c r="W590" s="10"/>
      <c r="X590" s="10"/>
      <c r="Y590" s="10"/>
      <c r="Z590" s="10"/>
    </row>
    <row r="591" spans="1:26" ht="16" x14ac:dyDescent="0.2">
      <c r="A591" s="10"/>
      <c r="B591" s="10"/>
      <c r="C591" s="10"/>
      <c r="D591" s="10"/>
      <c r="E591" s="10"/>
      <c r="F591" s="10"/>
      <c r="G591" s="10"/>
      <c r="H591" s="10"/>
      <c r="I591" s="10"/>
      <c r="J591" s="10"/>
      <c r="K591" s="10"/>
      <c r="L591" s="10"/>
      <c r="M591" s="10"/>
      <c r="N591" s="10"/>
      <c r="O591" s="10"/>
      <c r="P591" s="10"/>
      <c r="Q591" s="10"/>
      <c r="R591" s="10"/>
      <c r="S591" s="10"/>
      <c r="T591" s="10"/>
      <c r="U591" s="10"/>
      <c r="V591" s="10"/>
      <c r="W591" s="10"/>
      <c r="X591" s="10"/>
      <c r="Y591" s="10"/>
      <c r="Z591" s="10"/>
    </row>
    <row r="592" spans="1:26" ht="16" x14ac:dyDescent="0.2">
      <c r="A592" s="10"/>
      <c r="B592" s="10"/>
      <c r="C592" s="10"/>
      <c r="D592" s="10"/>
      <c r="E592" s="10"/>
      <c r="F592" s="10"/>
      <c r="G592" s="10"/>
      <c r="H592" s="10"/>
      <c r="I592" s="10"/>
      <c r="J592" s="10"/>
      <c r="K592" s="10"/>
      <c r="L592" s="10"/>
      <c r="M592" s="10"/>
      <c r="N592" s="10"/>
      <c r="O592" s="10"/>
      <c r="P592" s="10"/>
      <c r="Q592" s="10"/>
      <c r="R592" s="10"/>
      <c r="S592" s="10"/>
      <c r="T592" s="10"/>
      <c r="U592" s="10"/>
      <c r="V592" s="10"/>
      <c r="W592" s="10"/>
      <c r="X592" s="10"/>
      <c r="Y592" s="10"/>
      <c r="Z592" s="10"/>
    </row>
    <row r="593" spans="1:26" ht="16" x14ac:dyDescent="0.2">
      <c r="A593" s="10"/>
      <c r="B593" s="10"/>
      <c r="C593" s="10"/>
      <c r="D593" s="10"/>
      <c r="E593" s="10"/>
      <c r="F593" s="10"/>
      <c r="G593" s="10"/>
      <c r="H593" s="10"/>
      <c r="I593" s="10"/>
      <c r="J593" s="10"/>
      <c r="K593" s="10"/>
      <c r="L593" s="10"/>
      <c r="M593" s="10"/>
      <c r="N593" s="10"/>
      <c r="O593" s="10"/>
      <c r="P593" s="10"/>
      <c r="Q593" s="10"/>
      <c r="R593" s="10"/>
      <c r="S593" s="10"/>
      <c r="T593" s="10"/>
      <c r="U593" s="10"/>
      <c r="V593" s="10"/>
      <c r="W593" s="10"/>
      <c r="X593" s="10"/>
      <c r="Y593" s="10"/>
      <c r="Z593" s="10"/>
    </row>
    <row r="594" spans="1:26" ht="16" x14ac:dyDescent="0.2">
      <c r="A594" s="10"/>
      <c r="B594" s="10"/>
      <c r="C594" s="10"/>
      <c r="D594" s="10"/>
      <c r="E594" s="10"/>
      <c r="F594" s="10"/>
      <c r="G594" s="10"/>
      <c r="H594" s="10"/>
      <c r="I594" s="10"/>
      <c r="J594" s="10"/>
      <c r="K594" s="10"/>
      <c r="L594" s="10"/>
      <c r="M594" s="10"/>
      <c r="N594" s="10"/>
      <c r="O594" s="10"/>
      <c r="P594" s="10"/>
      <c r="Q594" s="10"/>
      <c r="R594" s="10"/>
      <c r="S594" s="10"/>
      <c r="T594" s="10"/>
      <c r="U594" s="10"/>
      <c r="V594" s="10"/>
      <c r="W594" s="10"/>
      <c r="X594" s="10"/>
      <c r="Y594" s="10"/>
      <c r="Z594" s="10"/>
    </row>
    <row r="595" spans="1:26" ht="16" x14ac:dyDescent="0.2">
      <c r="A595" s="10"/>
      <c r="B595" s="10"/>
      <c r="C595" s="10"/>
      <c r="D595" s="10"/>
      <c r="E595" s="10"/>
      <c r="F595" s="10"/>
      <c r="G595" s="10"/>
      <c r="H595" s="10"/>
      <c r="I595" s="10"/>
      <c r="J595" s="10"/>
      <c r="K595" s="10"/>
      <c r="L595" s="10"/>
      <c r="M595" s="10"/>
      <c r="N595" s="10"/>
      <c r="O595" s="10"/>
      <c r="P595" s="10"/>
      <c r="Q595" s="10"/>
      <c r="R595" s="10"/>
      <c r="S595" s="10"/>
      <c r="T595" s="10"/>
      <c r="U595" s="10"/>
      <c r="V595" s="10"/>
      <c r="W595" s="10"/>
      <c r="X595" s="10"/>
      <c r="Y595" s="10"/>
      <c r="Z595" s="10"/>
    </row>
    <row r="596" spans="1:26" ht="16" x14ac:dyDescent="0.2">
      <c r="A596" s="10"/>
      <c r="B596" s="10"/>
      <c r="C596" s="10"/>
      <c r="D596" s="10"/>
      <c r="E596" s="10"/>
      <c r="F596" s="10"/>
      <c r="G596" s="10"/>
      <c r="H596" s="10"/>
      <c r="I596" s="10"/>
      <c r="J596" s="10"/>
      <c r="K596" s="10"/>
      <c r="L596" s="10"/>
      <c r="M596" s="10"/>
      <c r="N596" s="10"/>
      <c r="O596" s="10"/>
      <c r="P596" s="10"/>
      <c r="Q596" s="10"/>
      <c r="R596" s="10"/>
      <c r="S596" s="10"/>
      <c r="T596" s="10"/>
      <c r="U596" s="10"/>
      <c r="V596" s="10"/>
      <c r="W596" s="10"/>
      <c r="X596" s="10"/>
      <c r="Y596" s="10"/>
      <c r="Z596" s="10"/>
    </row>
    <row r="597" spans="1:26" ht="16" x14ac:dyDescent="0.2">
      <c r="A597" s="10"/>
      <c r="B597" s="10"/>
      <c r="C597" s="10"/>
      <c r="D597" s="10"/>
      <c r="E597" s="10"/>
      <c r="F597" s="10"/>
      <c r="G597" s="10"/>
      <c r="H597" s="10"/>
      <c r="I597" s="10"/>
      <c r="J597" s="10"/>
      <c r="K597" s="10"/>
      <c r="L597" s="10"/>
      <c r="M597" s="10"/>
      <c r="N597" s="10"/>
      <c r="O597" s="10"/>
      <c r="P597" s="10"/>
      <c r="Q597" s="10"/>
      <c r="R597" s="10"/>
      <c r="S597" s="10"/>
      <c r="T597" s="10"/>
      <c r="U597" s="10"/>
      <c r="V597" s="10"/>
      <c r="W597" s="10"/>
      <c r="X597" s="10"/>
      <c r="Y597" s="10"/>
      <c r="Z597" s="10"/>
    </row>
    <row r="598" spans="1:26" ht="16" x14ac:dyDescent="0.2">
      <c r="A598" s="10"/>
      <c r="B598" s="10"/>
      <c r="C598" s="10"/>
      <c r="D598" s="10"/>
      <c r="E598" s="10"/>
      <c r="F598" s="10"/>
      <c r="G598" s="10"/>
      <c r="H598" s="10"/>
      <c r="I598" s="10"/>
      <c r="J598" s="10"/>
      <c r="K598" s="10"/>
      <c r="L598" s="10"/>
      <c r="M598" s="10"/>
      <c r="N598" s="10"/>
      <c r="O598" s="10"/>
      <c r="P598" s="10"/>
      <c r="Q598" s="10"/>
      <c r="R598" s="10"/>
      <c r="S598" s="10"/>
      <c r="T598" s="10"/>
      <c r="U598" s="10"/>
      <c r="V598" s="10"/>
      <c r="W598" s="10"/>
      <c r="X598" s="10"/>
      <c r="Y598" s="10"/>
      <c r="Z598" s="10"/>
    </row>
    <row r="599" spans="1:26" ht="16" x14ac:dyDescent="0.2">
      <c r="A599" s="10"/>
      <c r="B599" s="10"/>
      <c r="C599" s="10"/>
      <c r="D599" s="10"/>
      <c r="E599" s="10"/>
      <c r="F599" s="10"/>
      <c r="G599" s="10"/>
      <c r="H599" s="10"/>
      <c r="I599" s="10"/>
      <c r="J599" s="10"/>
      <c r="K599" s="10"/>
      <c r="L599" s="10"/>
      <c r="M599" s="10"/>
      <c r="N599" s="10"/>
      <c r="O599" s="10"/>
      <c r="P599" s="10"/>
      <c r="Q599" s="10"/>
      <c r="R599" s="10"/>
      <c r="S599" s="10"/>
      <c r="T599" s="10"/>
      <c r="U599" s="10"/>
      <c r="V599" s="10"/>
      <c r="W599" s="10"/>
      <c r="X599" s="10"/>
      <c r="Y599" s="10"/>
      <c r="Z599" s="10"/>
    </row>
    <row r="600" spans="1:26" ht="16" x14ac:dyDescent="0.2">
      <c r="A600" s="10"/>
      <c r="B600" s="10"/>
      <c r="C600" s="10"/>
      <c r="D600" s="10"/>
      <c r="E600" s="10"/>
      <c r="F600" s="10"/>
      <c r="G600" s="10"/>
      <c r="H600" s="10"/>
      <c r="I600" s="10"/>
      <c r="J600" s="10"/>
      <c r="K600" s="10"/>
      <c r="L600" s="10"/>
      <c r="M600" s="10"/>
      <c r="N600" s="10"/>
      <c r="O600" s="10"/>
      <c r="P600" s="10"/>
      <c r="Q600" s="10"/>
      <c r="R600" s="10"/>
      <c r="S600" s="10"/>
      <c r="T600" s="10"/>
      <c r="U600" s="10"/>
      <c r="V600" s="10"/>
      <c r="W600" s="10"/>
      <c r="X600" s="10"/>
      <c r="Y600" s="10"/>
      <c r="Z600" s="10"/>
    </row>
    <row r="601" spans="1:26" ht="16" x14ac:dyDescent="0.2">
      <c r="A601" s="10"/>
      <c r="B601" s="10"/>
      <c r="C601" s="10"/>
      <c r="D601" s="10"/>
      <c r="E601" s="10"/>
      <c r="F601" s="10"/>
      <c r="G601" s="10"/>
      <c r="H601" s="10"/>
      <c r="I601" s="10"/>
      <c r="J601" s="10"/>
      <c r="K601" s="10"/>
      <c r="L601" s="10"/>
      <c r="M601" s="10"/>
      <c r="N601" s="10"/>
      <c r="O601" s="10"/>
      <c r="P601" s="10"/>
      <c r="Q601" s="10"/>
      <c r="R601" s="10"/>
      <c r="S601" s="10"/>
      <c r="T601" s="10"/>
      <c r="U601" s="10"/>
      <c r="V601" s="10"/>
      <c r="W601" s="10"/>
      <c r="X601" s="10"/>
      <c r="Y601" s="10"/>
      <c r="Z601" s="10"/>
    </row>
    <row r="602" spans="1:26" ht="16" x14ac:dyDescent="0.2">
      <c r="A602" s="10"/>
      <c r="B602" s="10"/>
      <c r="C602" s="10"/>
      <c r="D602" s="10"/>
      <c r="E602" s="10"/>
      <c r="F602" s="10"/>
      <c r="G602" s="10"/>
      <c r="H602" s="10"/>
      <c r="I602" s="10"/>
      <c r="J602" s="10"/>
      <c r="K602" s="10"/>
      <c r="L602" s="10"/>
      <c r="M602" s="10"/>
      <c r="N602" s="10"/>
      <c r="O602" s="10"/>
      <c r="P602" s="10"/>
      <c r="Q602" s="10"/>
      <c r="R602" s="10"/>
      <c r="S602" s="10"/>
      <c r="T602" s="10"/>
      <c r="U602" s="10"/>
      <c r="V602" s="10"/>
      <c r="W602" s="10"/>
      <c r="X602" s="10"/>
      <c r="Y602" s="10"/>
      <c r="Z602" s="10"/>
    </row>
    <row r="603" spans="1:26" ht="16" x14ac:dyDescent="0.2">
      <c r="A603" s="10"/>
      <c r="B603" s="10"/>
      <c r="C603" s="10"/>
      <c r="D603" s="10"/>
      <c r="E603" s="10"/>
      <c r="F603" s="10"/>
      <c r="G603" s="10"/>
      <c r="H603" s="10"/>
      <c r="I603" s="10"/>
      <c r="J603" s="10"/>
      <c r="K603" s="10"/>
      <c r="L603" s="10"/>
      <c r="M603" s="10"/>
      <c r="N603" s="10"/>
      <c r="O603" s="10"/>
      <c r="P603" s="10"/>
      <c r="Q603" s="10"/>
      <c r="R603" s="10"/>
      <c r="S603" s="10"/>
      <c r="T603" s="10"/>
      <c r="U603" s="10"/>
      <c r="V603" s="10"/>
      <c r="W603" s="10"/>
      <c r="X603" s="10"/>
      <c r="Y603" s="10"/>
      <c r="Z603" s="10"/>
    </row>
    <row r="604" spans="1:26" ht="16" x14ac:dyDescent="0.2">
      <c r="A604" s="10"/>
      <c r="B604" s="10"/>
      <c r="C604" s="10"/>
      <c r="D604" s="10"/>
      <c r="E604" s="10"/>
      <c r="F604" s="10"/>
      <c r="G604" s="10"/>
      <c r="H604" s="10"/>
      <c r="I604" s="10"/>
      <c r="J604" s="10"/>
      <c r="K604" s="10"/>
      <c r="L604" s="10"/>
      <c r="M604" s="10"/>
      <c r="N604" s="10"/>
      <c r="O604" s="10"/>
      <c r="P604" s="10"/>
      <c r="Q604" s="10"/>
      <c r="R604" s="10"/>
      <c r="S604" s="10"/>
      <c r="T604" s="10"/>
      <c r="U604" s="10"/>
      <c r="V604" s="10"/>
      <c r="W604" s="10"/>
      <c r="X604" s="10"/>
      <c r="Y604" s="10"/>
      <c r="Z604" s="10"/>
    </row>
    <row r="605" spans="1:26" ht="16" x14ac:dyDescent="0.2">
      <c r="A605" s="10"/>
      <c r="B605" s="10"/>
      <c r="C605" s="10"/>
      <c r="D605" s="10"/>
      <c r="E605" s="10"/>
      <c r="F605" s="10"/>
      <c r="G605" s="10"/>
      <c r="H605" s="10"/>
      <c r="I605" s="10"/>
      <c r="J605" s="10"/>
      <c r="K605" s="10"/>
      <c r="L605" s="10"/>
      <c r="M605" s="10"/>
      <c r="N605" s="10"/>
      <c r="O605" s="10"/>
      <c r="P605" s="10"/>
      <c r="Q605" s="10"/>
      <c r="R605" s="10"/>
      <c r="S605" s="10"/>
      <c r="T605" s="10"/>
      <c r="U605" s="10"/>
      <c r="V605" s="10"/>
      <c r="W605" s="10"/>
      <c r="X605" s="10"/>
      <c r="Y605" s="10"/>
      <c r="Z605" s="10"/>
    </row>
    <row r="606" spans="1:26" ht="16" x14ac:dyDescent="0.2">
      <c r="A606" s="10"/>
      <c r="B606" s="10"/>
      <c r="C606" s="10"/>
      <c r="D606" s="10"/>
      <c r="E606" s="10"/>
      <c r="F606" s="10"/>
      <c r="G606" s="10"/>
      <c r="H606" s="10"/>
      <c r="I606" s="10"/>
      <c r="J606" s="10"/>
      <c r="K606" s="10"/>
      <c r="L606" s="10"/>
      <c r="M606" s="10"/>
      <c r="N606" s="10"/>
      <c r="O606" s="10"/>
      <c r="P606" s="10"/>
      <c r="Q606" s="10"/>
      <c r="R606" s="10"/>
      <c r="S606" s="10"/>
      <c r="T606" s="10"/>
      <c r="U606" s="10"/>
      <c r="V606" s="10"/>
      <c r="W606" s="10"/>
      <c r="X606" s="10"/>
      <c r="Y606" s="10"/>
      <c r="Z606" s="10"/>
    </row>
    <row r="607" spans="1:26" ht="16" x14ac:dyDescent="0.2">
      <c r="A607" s="10"/>
      <c r="B607" s="10"/>
      <c r="C607" s="10"/>
      <c r="D607" s="10"/>
      <c r="E607" s="10"/>
      <c r="F607" s="10"/>
      <c r="G607" s="10"/>
      <c r="H607" s="10"/>
      <c r="I607" s="10"/>
      <c r="J607" s="10"/>
      <c r="K607" s="10"/>
      <c r="L607" s="10"/>
      <c r="M607" s="10"/>
      <c r="N607" s="10"/>
      <c r="O607" s="10"/>
      <c r="P607" s="10"/>
      <c r="Q607" s="10"/>
      <c r="R607" s="10"/>
      <c r="S607" s="10"/>
      <c r="T607" s="10"/>
      <c r="U607" s="10"/>
      <c r="V607" s="10"/>
      <c r="W607" s="10"/>
      <c r="X607" s="10"/>
      <c r="Y607" s="10"/>
      <c r="Z607" s="10"/>
    </row>
    <row r="608" spans="1:26" ht="16" x14ac:dyDescent="0.2">
      <c r="A608" s="10"/>
      <c r="B608" s="10"/>
      <c r="C608" s="10"/>
      <c r="D608" s="10"/>
      <c r="E608" s="10"/>
      <c r="F608" s="10"/>
      <c r="G608" s="10"/>
      <c r="H608" s="10"/>
      <c r="I608" s="10"/>
      <c r="J608" s="10"/>
      <c r="K608" s="10"/>
      <c r="L608" s="10"/>
      <c r="M608" s="10"/>
      <c r="N608" s="10"/>
      <c r="O608" s="10"/>
      <c r="P608" s="10"/>
      <c r="Q608" s="10"/>
      <c r="R608" s="10"/>
      <c r="S608" s="10"/>
      <c r="T608" s="10"/>
      <c r="U608" s="10"/>
      <c r="V608" s="10"/>
      <c r="W608" s="10"/>
      <c r="X608" s="10"/>
      <c r="Y608" s="10"/>
      <c r="Z608" s="10"/>
    </row>
    <row r="609" spans="1:26" ht="16" x14ac:dyDescent="0.2">
      <c r="A609" s="10"/>
      <c r="B609" s="10"/>
      <c r="C609" s="10"/>
      <c r="D609" s="10"/>
      <c r="E609" s="10"/>
      <c r="F609" s="10"/>
      <c r="G609" s="10"/>
      <c r="H609" s="10"/>
      <c r="I609" s="10"/>
      <c r="J609" s="10"/>
      <c r="K609" s="10"/>
      <c r="L609" s="10"/>
      <c r="M609" s="10"/>
      <c r="N609" s="10"/>
      <c r="O609" s="10"/>
      <c r="P609" s="10"/>
      <c r="Q609" s="10"/>
      <c r="R609" s="10"/>
      <c r="S609" s="10"/>
      <c r="T609" s="10"/>
      <c r="U609" s="10"/>
      <c r="V609" s="10"/>
      <c r="W609" s="10"/>
      <c r="X609" s="10"/>
      <c r="Y609" s="10"/>
      <c r="Z609" s="10"/>
    </row>
    <row r="610" spans="1:26" ht="16" x14ac:dyDescent="0.2">
      <c r="A610" s="10"/>
      <c r="B610" s="10"/>
      <c r="C610" s="10"/>
      <c r="D610" s="10"/>
      <c r="E610" s="10"/>
      <c r="F610" s="10"/>
      <c r="G610" s="10"/>
      <c r="H610" s="10"/>
      <c r="I610" s="10"/>
      <c r="J610" s="10"/>
      <c r="K610" s="10"/>
      <c r="L610" s="10"/>
      <c r="M610" s="10"/>
      <c r="N610" s="10"/>
      <c r="O610" s="10"/>
      <c r="P610" s="10"/>
      <c r="Q610" s="10"/>
      <c r="R610" s="10"/>
      <c r="S610" s="10"/>
      <c r="T610" s="10"/>
      <c r="U610" s="10"/>
      <c r="V610" s="10"/>
      <c r="W610" s="10"/>
      <c r="X610" s="10"/>
      <c r="Y610" s="10"/>
      <c r="Z610" s="10"/>
    </row>
    <row r="611" spans="1:26" ht="16" x14ac:dyDescent="0.2">
      <c r="A611" s="10"/>
      <c r="B611" s="10"/>
      <c r="C611" s="10"/>
      <c r="D611" s="10"/>
      <c r="E611" s="10"/>
      <c r="F611" s="10"/>
      <c r="G611" s="10"/>
      <c r="H611" s="10"/>
      <c r="I611" s="10"/>
      <c r="J611" s="10"/>
      <c r="K611" s="10"/>
      <c r="L611" s="10"/>
      <c r="M611" s="10"/>
      <c r="N611" s="10"/>
      <c r="O611" s="10"/>
      <c r="P611" s="10"/>
      <c r="Q611" s="10"/>
      <c r="R611" s="10"/>
      <c r="S611" s="10"/>
      <c r="T611" s="10"/>
      <c r="U611" s="10"/>
      <c r="V611" s="10"/>
      <c r="W611" s="10"/>
      <c r="X611" s="10"/>
      <c r="Y611" s="10"/>
      <c r="Z611" s="10"/>
    </row>
    <row r="612" spans="1:26" ht="16" x14ac:dyDescent="0.2">
      <c r="A612" s="10"/>
      <c r="B612" s="10"/>
      <c r="C612" s="10"/>
      <c r="D612" s="10"/>
      <c r="E612" s="10"/>
      <c r="F612" s="10"/>
      <c r="G612" s="10"/>
      <c r="H612" s="10"/>
      <c r="I612" s="10"/>
      <c r="J612" s="10"/>
      <c r="K612" s="10"/>
      <c r="L612" s="10"/>
      <c r="M612" s="10"/>
      <c r="N612" s="10"/>
      <c r="O612" s="10"/>
      <c r="P612" s="10"/>
      <c r="Q612" s="10"/>
      <c r="R612" s="10"/>
      <c r="S612" s="10"/>
      <c r="T612" s="10"/>
      <c r="U612" s="10"/>
      <c r="V612" s="10"/>
      <c r="W612" s="10"/>
      <c r="X612" s="10"/>
      <c r="Y612" s="10"/>
      <c r="Z612" s="10"/>
    </row>
    <row r="613" spans="1:26" ht="16" x14ac:dyDescent="0.2">
      <c r="A613" s="10"/>
      <c r="B613" s="10"/>
      <c r="C613" s="10"/>
      <c r="D613" s="10"/>
      <c r="E613" s="10"/>
      <c r="F613" s="10"/>
      <c r="G613" s="10"/>
      <c r="H613" s="10"/>
      <c r="I613" s="10"/>
      <c r="J613" s="10"/>
      <c r="K613" s="10"/>
      <c r="L613" s="10"/>
      <c r="M613" s="10"/>
      <c r="N613" s="10"/>
      <c r="O613" s="10"/>
      <c r="P613" s="10"/>
      <c r="Q613" s="10"/>
      <c r="R613" s="10"/>
      <c r="S613" s="10"/>
      <c r="T613" s="10"/>
      <c r="U613" s="10"/>
      <c r="V613" s="10"/>
      <c r="W613" s="10"/>
      <c r="X613" s="10"/>
      <c r="Y613" s="10"/>
      <c r="Z613" s="10"/>
    </row>
    <row r="614" spans="1:26" ht="16" x14ac:dyDescent="0.2">
      <c r="A614" s="10"/>
      <c r="B614" s="10"/>
      <c r="C614" s="10"/>
      <c r="D614" s="10"/>
      <c r="E614" s="10"/>
      <c r="F614" s="10"/>
      <c r="G614" s="10"/>
      <c r="H614" s="10"/>
      <c r="I614" s="10"/>
      <c r="J614" s="10"/>
      <c r="K614" s="10"/>
      <c r="L614" s="10"/>
      <c r="M614" s="10"/>
      <c r="N614" s="10"/>
      <c r="O614" s="10"/>
      <c r="P614" s="10"/>
      <c r="Q614" s="10"/>
      <c r="R614" s="10"/>
      <c r="S614" s="10"/>
      <c r="T614" s="10"/>
      <c r="U614" s="10"/>
      <c r="V614" s="10"/>
      <c r="W614" s="10"/>
      <c r="X614" s="10"/>
      <c r="Y614" s="10"/>
      <c r="Z614" s="10"/>
    </row>
    <row r="615" spans="1:26" ht="16" x14ac:dyDescent="0.2">
      <c r="A615" s="10"/>
      <c r="B615" s="10"/>
      <c r="C615" s="10"/>
      <c r="D615" s="10"/>
      <c r="E615" s="10"/>
      <c r="F615" s="10"/>
      <c r="G615" s="10"/>
      <c r="H615" s="10"/>
      <c r="I615" s="10"/>
      <c r="J615" s="10"/>
      <c r="K615" s="10"/>
      <c r="L615" s="10"/>
      <c r="M615" s="10"/>
      <c r="N615" s="10"/>
      <c r="O615" s="10"/>
      <c r="P615" s="10"/>
      <c r="Q615" s="10"/>
      <c r="R615" s="10"/>
      <c r="S615" s="10"/>
      <c r="T615" s="10"/>
      <c r="U615" s="10"/>
      <c r="V615" s="10"/>
      <c r="W615" s="10"/>
      <c r="X615" s="10"/>
      <c r="Y615" s="10"/>
      <c r="Z615" s="10"/>
    </row>
    <row r="616" spans="1:26" ht="16" x14ac:dyDescent="0.2">
      <c r="A616" s="10"/>
      <c r="B616" s="10"/>
      <c r="C616" s="10"/>
      <c r="D616" s="10"/>
      <c r="E616" s="10"/>
      <c r="F616" s="10"/>
      <c r="G616" s="10"/>
      <c r="H616" s="10"/>
      <c r="I616" s="10"/>
      <c r="J616" s="10"/>
      <c r="K616" s="10"/>
      <c r="L616" s="10"/>
      <c r="M616" s="10"/>
      <c r="N616" s="10"/>
      <c r="O616" s="10"/>
      <c r="P616" s="10"/>
      <c r="Q616" s="10"/>
      <c r="R616" s="10"/>
      <c r="S616" s="10"/>
      <c r="T616" s="10"/>
      <c r="U616" s="10"/>
      <c r="V616" s="10"/>
      <c r="W616" s="10"/>
      <c r="X616" s="10"/>
      <c r="Y616" s="10"/>
      <c r="Z616" s="10"/>
    </row>
    <row r="617" spans="1:26" ht="16" x14ac:dyDescent="0.2">
      <c r="A617" s="10"/>
      <c r="B617" s="10"/>
      <c r="C617" s="10"/>
      <c r="D617" s="10"/>
      <c r="E617" s="10"/>
      <c r="F617" s="10"/>
      <c r="G617" s="10"/>
      <c r="H617" s="10"/>
      <c r="I617" s="10"/>
      <c r="J617" s="10"/>
      <c r="K617" s="10"/>
      <c r="L617" s="10"/>
      <c r="M617" s="10"/>
      <c r="N617" s="10"/>
      <c r="O617" s="10"/>
      <c r="P617" s="10"/>
      <c r="Q617" s="10"/>
      <c r="R617" s="10"/>
      <c r="S617" s="10"/>
      <c r="T617" s="10"/>
      <c r="U617" s="10"/>
      <c r="V617" s="10"/>
      <c r="W617" s="10"/>
      <c r="X617" s="10"/>
      <c r="Y617" s="10"/>
      <c r="Z617" s="10"/>
    </row>
    <row r="618" spans="1:26" ht="16" x14ac:dyDescent="0.2">
      <c r="A618" s="10"/>
      <c r="B618" s="10"/>
      <c r="C618" s="10"/>
      <c r="D618" s="10"/>
      <c r="E618" s="10"/>
      <c r="F618" s="10"/>
      <c r="G618" s="10"/>
      <c r="H618" s="10"/>
      <c r="I618" s="10"/>
      <c r="J618" s="10"/>
      <c r="K618" s="10"/>
      <c r="L618" s="10"/>
      <c r="M618" s="10"/>
      <c r="N618" s="10"/>
      <c r="O618" s="10"/>
      <c r="P618" s="10"/>
      <c r="Q618" s="10"/>
      <c r="R618" s="10"/>
      <c r="S618" s="10"/>
      <c r="T618" s="10"/>
      <c r="U618" s="10"/>
      <c r="V618" s="10"/>
      <c r="W618" s="10"/>
      <c r="X618" s="10"/>
      <c r="Y618" s="10"/>
      <c r="Z618" s="10"/>
    </row>
    <row r="619" spans="1:26" ht="16" x14ac:dyDescent="0.2">
      <c r="A619" s="10"/>
      <c r="B619" s="10"/>
      <c r="C619" s="10"/>
      <c r="D619" s="10"/>
      <c r="E619" s="10"/>
      <c r="F619" s="10"/>
      <c r="G619" s="10"/>
      <c r="H619" s="10"/>
      <c r="I619" s="10"/>
      <c r="J619" s="10"/>
      <c r="K619" s="10"/>
      <c r="L619" s="10"/>
      <c r="M619" s="10"/>
      <c r="N619" s="10"/>
      <c r="O619" s="10"/>
      <c r="P619" s="10"/>
      <c r="Q619" s="10"/>
      <c r="R619" s="10"/>
      <c r="S619" s="10"/>
      <c r="T619" s="10"/>
      <c r="U619" s="10"/>
      <c r="V619" s="10"/>
      <c r="W619" s="10"/>
      <c r="X619" s="10"/>
      <c r="Y619" s="10"/>
      <c r="Z619" s="10"/>
    </row>
    <row r="620" spans="1:26" ht="16" x14ac:dyDescent="0.2">
      <c r="A620" s="10"/>
      <c r="B620" s="10"/>
      <c r="C620" s="10"/>
      <c r="D620" s="10"/>
      <c r="E620" s="10"/>
      <c r="F620" s="10"/>
      <c r="G620" s="10"/>
      <c r="H620" s="10"/>
      <c r="I620" s="10"/>
      <c r="J620" s="10"/>
      <c r="K620" s="10"/>
      <c r="L620" s="10"/>
      <c r="M620" s="10"/>
      <c r="N620" s="10"/>
      <c r="O620" s="10"/>
      <c r="P620" s="10"/>
      <c r="Q620" s="10"/>
      <c r="R620" s="10"/>
      <c r="S620" s="10"/>
      <c r="T620" s="10"/>
      <c r="U620" s="10"/>
      <c r="V620" s="10"/>
      <c r="W620" s="10"/>
      <c r="X620" s="10"/>
      <c r="Y620" s="10"/>
      <c r="Z620" s="10"/>
    </row>
    <row r="621" spans="1:26" ht="16" x14ac:dyDescent="0.2">
      <c r="A621" s="10"/>
      <c r="B621" s="10"/>
      <c r="C621" s="10"/>
      <c r="D621" s="10"/>
      <c r="E621" s="10"/>
      <c r="F621" s="10"/>
      <c r="G621" s="10"/>
      <c r="H621" s="10"/>
      <c r="I621" s="10"/>
      <c r="J621" s="10"/>
      <c r="K621" s="10"/>
      <c r="L621" s="10"/>
      <c r="M621" s="10"/>
      <c r="N621" s="10"/>
      <c r="O621" s="10"/>
      <c r="P621" s="10"/>
      <c r="Q621" s="10"/>
      <c r="R621" s="10"/>
      <c r="S621" s="10"/>
      <c r="T621" s="10"/>
      <c r="U621" s="10"/>
      <c r="V621" s="10"/>
      <c r="W621" s="10"/>
      <c r="X621" s="10"/>
      <c r="Y621" s="10"/>
      <c r="Z621" s="10"/>
    </row>
    <row r="622" spans="1:26" ht="16" x14ac:dyDescent="0.2">
      <c r="A622" s="10"/>
      <c r="B622" s="10"/>
      <c r="C622" s="10"/>
      <c r="D622" s="10"/>
      <c r="E622" s="10"/>
      <c r="F622" s="10"/>
      <c r="G622" s="10"/>
      <c r="H622" s="10"/>
      <c r="I622" s="10"/>
      <c r="J622" s="10"/>
      <c r="K622" s="10"/>
      <c r="L622" s="10"/>
      <c r="M622" s="10"/>
      <c r="N622" s="10"/>
      <c r="O622" s="10"/>
      <c r="P622" s="10"/>
      <c r="Q622" s="10"/>
      <c r="R622" s="10"/>
      <c r="S622" s="10"/>
      <c r="T622" s="10"/>
      <c r="U622" s="10"/>
      <c r="V622" s="10"/>
      <c r="W622" s="10"/>
      <c r="X622" s="10"/>
      <c r="Y622" s="10"/>
      <c r="Z622" s="10"/>
    </row>
    <row r="623" spans="1:26" ht="16" x14ac:dyDescent="0.2">
      <c r="A623" s="10"/>
      <c r="B623" s="10"/>
      <c r="C623" s="10"/>
      <c r="D623" s="10"/>
      <c r="E623" s="10"/>
      <c r="F623" s="10"/>
      <c r="G623" s="10"/>
      <c r="H623" s="10"/>
      <c r="I623" s="10"/>
      <c r="J623" s="10"/>
      <c r="K623" s="10"/>
      <c r="L623" s="10"/>
      <c r="M623" s="10"/>
      <c r="N623" s="10"/>
      <c r="O623" s="10"/>
      <c r="P623" s="10"/>
      <c r="Q623" s="10"/>
      <c r="R623" s="10"/>
      <c r="S623" s="10"/>
      <c r="T623" s="10"/>
      <c r="U623" s="10"/>
      <c r="V623" s="10"/>
      <c r="W623" s="10"/>
      <c r="X623" s="10"/>
      <c r="Y623" s="10"/>
      <c r="Z623" s="10"/>
    </row>
    <row r="624" spans="1:26" ht="16" x14ac:dyDescent="0.2">
      <c r="A624" s="10"/>
      <c r="B624" s="10"/>
      <c r="C624" s="10"/>
      <c r="D624" s="10"/>
      <c r="E624" s="10"/>
      <c r="F624" s="10"/>
      <c r="G624" s="10"/>
      <c r="H624" s="10"/>
      <c r="I624" s="10"/>
      <c r="J624" s="10"/>
      <c r="K624" s="10"/>
      <c r="L624" s="10"/>
      <c r="M624" s="10"/>
      <c r="N624" s="10"/>
      <c r="O624" s="10"/>
      <c r="P624" s="10"/>
      <c r="Q624" s="10"/>
      <c r="R624" s="10"/>
      <c r="S624" s="10"/>
      <c r="T624" s="10"/>
      <c r="U624" s="10"/>
      <c r="V624" s="10"/>
      <c r="W624" s="10"/>
      <c r="X624" s="10"/>
      <c r="Y624" s="10"/>
      <c r="Z624" s="10"/>
    </row>
    <row r="625" spans="1:26" ht="16" x14ac:dyDescent="0.2">
      <c r="A625" s="10"/>
      <c r="B625" s="10"/>
      <c r="C625" s="10"/>
      <c r="D625" s="10"/>
      <c r="E625" s="10"/>
      <c r="F625" s="10"/>
      <c r="G625" s="10"/>
      <c r="H625" s="10"/>
      <c r="I625" s="10"/>
      <c r="J625" s="10"/>
      <c r="K625" s="10"/>
      <c r="L625" s="10"/>
      <c r="M625" s="10"/>
      <c r="N625" s="10"/>
      <c r="O625" s="10"/>
      <c r="P625" s="10"/>
      <c r="Q625" s="10"/>
      <c r="R625" s="10"/>
      <c r="S625" s="10"/>
      <c r="T625" s="10"/>
      <c r="U625" s="10"/>
      <c r="V625" s="10"/>
      <c r="W625" s="10"/>
      <c r="X625" s="10"/>
      <c r="Y625" s="10"/>
      <c r="Z625" s="10"/>
    </row>
    <row r="626" spans="1:26" ht="16" x14ac:dyDescent="0.2">
      <c r="A626" s="10"/>
      <c r="B626" s="10"/>
      <c r="C626" s="10"/>
      <c r="D626" s="10"/>
      <c r="E626" s="10"/>
      <c r="F626" s="10"/>
      <c r="G626" s="10"/>
      <c r="H626" s="10"/>
      <c r="I626" s="10"/>
      <c r="J626" s="10"/>
      <c r="K626" s="10"/>
      <c r="L626" s="10"/>
      <c r="M626" s="10"/>
      <c r="N626" s="10"/>
      <c r="O626" s="10"/>
      <c r="P626" s="10"/>
      <c r="Q626" s="10"/>
      <c r="R626" s="10"/>
      <c r="S626" s="10"/>
      <c r="T626" s="10"/>
      <c r="U626" s="10"/>
      <c r="V626" s="10"/>
      <c r="W626" s="10"/>
      <c r="X626" s="10"/>
      <c r="Y626" s="10"/>
      <c r="Z626" s="10"/>
    </row>
    <row r="627" spans="1:26" ht="16" x14ac:dyDescent="0.2">
      <c r="A627" s="10"/>
      <c r="B627" s="10"/>
      <c r="C627" s="10"/>
      <c r="D627" s="10"/>
      <c r="E627" s="10"/>
      <c r="F627" s="10"/>
      <c r="G627" s="10"/>
      <c r="H627" s="10"/>
      <c r="I627" s="10"/>
      <c r="J627" s="10"/>
      <c r="K627" s="10"/>
      <c r="L627" s="10"/>
      <c r="M627" s="10"/>
      <c r="N627" s="10"/>
      <c r="O627" s="10"/>
      <c r="P627" s="10"/>
      <c r="Q627" s="10"/>
      <c r="R627" s="10"/>
      <c r="S627" s="10"/>
      <c r="T627" s="10"/>
      <c r="U627" s="10"/>
      <c r="V627" s="10"/>
      <c r="W627" s="10"/>
      <c r="X627" s="10"/>
      <c r="Y627" s="10"/>
      <c r="Z627" s="10"/>
    </row>
    <row r="628" spans="1:26" ht="16" x14ac:dyDescent="0.2">
      <c r="A628" s="10"/>
      <c r="B628" s="10"/>
      <c r="C628" s="10"/>
      <c r="D628" s="10"/>
      <c r="E628" s="10"/>
      <c r="F628" s="10"/>
      <c r="G628" s="10"/>
      <c r="H628" s="10"/>
      <c r="I628" s="10"/>
      <c r="J628" s="10"/>
      <c r="K628" s="10"/>
      <c r="L628" s="10"/>
      <c r="M628" s="10"/>
      <c r="N628" s="10"/>
      <c r="O628" s="10"/>
      <c r="P628" s="10"/>
      <c r="Q628" s="10"/>
      <c r="R628" s="10"/>
      <c r="S628" s="10"/>
      <c r="T628" s="10"/>
      <c r="U628" s="10"/>
      <c r="V628" s="10"/>
      <c r="W628" s="10"/>
      <c r="X628" s="10"/>
      <c r="Y628" s="10"/>
      <c r="Z628" s="10"/>
    </row>
    <row r="629" spans="1:26" ht="16" x14ac:dyDescent="0.2">
      <c r="A629" s="10"/>
      <c r="B629" s="10"/>
      <c r="C629" s="10"/>
      <c r="D629" s="10"/>
      <c r="E629" s="10"/>
      <c r="F629" s="10"/>
      <c r="G629" s="10"/>
      <c r="H629" s="10"/>
      <c r="I629" s="10"/>
      <c r="J629" s="10"/>
      <c r="K629" s="10"/>
      <c r="L629" s="10"/>
      <c r="M629" s="10"/>
      <c r="N629" s="10"/>
      <c r="O629" s="10"/>
      <c r="P629" s="10"/>
      <c r="Q629" s="10"/>
      <c r="R629" s="10"/>
      <c r="S629" s="10"/>
      <c r="T629" s="10"/>
      <c r="U629" s="10"/>
      <c r="V629" s="10"/>
      <c r="W629" s="10"/>
      <c r="X629" s="10"/>
      <c r="Y629" s="10"/>
      <c r="Z629" s="10"/>
    </row>
    <row r="630" spans="1:26" ht="16" x14ac:dyDescent="0.2">
      <c r="A630" s="10"/>
      <c r="B630" s="10"/>
      <c r="C630" s="10"/>
      <c r="D630" s="10"/>
      <c r="E630" s="10"/>
      <c r="F630" s="10"/>
      <c r="G630" s="10"/>
      <c r="H630" s="10"/>
      <c r="I630" s="10"/>
      <c r="J630" s="10"/>
      <c r="K630" s="10"/>
      <c r="L630" s="10"/>
      <c r="M630" s="10"/>
      <c r="N630" s="10"/>
      <c r="O630" s="10"/>
      <c r="P630" s="10"/>
      <c r="Q630" s="10"/>
      <c r="R630" s="10"/>
      <c r="S630" s="10"/>
      <c r="T630" s="10"/>
      <c r="U630" s="10"/>
      <c r="V630" s="10"/>
      <c r="W630" s="10"/>
      <c r="X630" s="10"/>
      <c r="Y630" s="10"/>
      <c r="Z630" s="10"/>
    </row>
    <row r="631" spans="1:26" ht="16" x14ac:dyDescent="0.2">
      <c r="A631" s="10"/>
      <c r="B631" s="10"/>
      <c r="C631" s="10"/>
      <c r="D631" s="10"/>
      <c r="E631" s="10"/>
      <c r="F631" s="10"/>
      <c r="G631" s="10"/>
      <c r="H631" s="10"/>
      <c r="I631" s="10"/>
      <c r="J631" s="10"/>
      <c r="K631" s="10"/>
      <c r="L631" s="10"/>
      <c r="M631" s="10"/>
      <c r="N631" s="10"/>
      <c r="O631" s="10"/>
      <c r="P631" s="10"/>
      <c r="Q631" s="10"/>
      <c r="R631" s="10"/>
      <c r="S631" s="10"/>
      <c r="T631" s="10"/>
      <c r="U631" s="10"/>
      <c r="V631" s="10"/>
      <c r="W631" s="10"/>
      <c r="X631" s="10"/>
      <c r="Y631" s="10"/>
      <c r="Z631" s="10"/>
    </row>
    <row r="632" spans="1:26" ht="16" x14ac:dyDescent="0.2">
      <c r="A632" s="10"/>
      <c r="B632" s="10"/>
      <c r="C632" s="10"/>
      <c r="D632" s="10"/>
      <c r="E632" s="10"/>
      <c r="F632" s="10"/>
      <c r="G632" s="10"/>
      <c r="H632" s="10"/>
      <c r="I632" s="10"/>
      <c r="J632" s="10"/>
      <c r="K632" s="10"/>
      <c r="L632" s="10"/>
      <c r="M632" s="10"/>
      <c r="N632" s="10"/>
      <c r="O632" s="10"/>
      <c r="P632" s="10"/>
      <c r="Q632" s="10"/>
      <c r="R632" s="10"/>
      <c r="S632" s="10"/>
      <c r="T632" s="10"/>
      <c r="U632" s="10"/>
      <c r="V632" s="10"/>
      <c r="W632" s="10"/>
      <c r="X632" s="10"/>
      <c r="Y632" s="10"/>
      <c r="Z632" s="10"/>
    </row>
    <row r="633" spans="1:26" ht="16" x14ac:dyDescent="0.2">
      <c r="A633" s="10"/>
      <c r="B633" s="10"/>
      <c r="C633" s="10"/>
      <c r="D633" s="10"/>
      <c r="E633" s="10"/>
      <c r="F633" s="10"/>
      <c r="G633" s="10"/>
      <c r="H633" s="10"/>
      <c r="I633" s="10"/>
      <c r="J633" s="10"/>
      <c r="K633" s="10"/>
      <c r="L633" s="10"/>
      <c r="M633" s="10"/>
      <c r="N633" s="10"/>
      <c r="O633" s="10"/>
      <c r="P633" s="10"/>
      <c r="Q633" s="10"/>
      <c r="R633" s="10"/>
      <c r="S633" s="10"/>
      <c r="T633" s="10"/>
      <c r="U633" s="10"/>
      <c r="V633" s="10"/>
      <c r="W633" s="10"/>
      <c r="X633" s="10"/>
      <c r="Y633" s="10"/>
      <c r="Z633" s="10"/>
    </row>
    <row r="634" spans="1:26" ht="16" x14ac:dyDescent="0.2">
      <c r="A634" s="10"/>
      <c r="B634" s="10"/>
      <c r="C634" s="10"/>
      <c r="D634" s="10"/>
      <c r="E634" s="10"/>
      <c r="F634" s="10"/>
      <c r="G634" s="10"/>
      <c r="H634" s="10"/>
      <c r="I634" s="10"/>
      <c r="J634" s="10"/>
      <c r="K634" s="10"/>
      <c r="L634" s="10"/>
      <c r="M634" s="10"/>
      <c r="N634" s="10"/>
      <c r="O634" s="10"/>
      <c r="P634" s="10"/>
      <c r="Q634" s="10"/>
      <c r="R634" s="10"/>
      <c r="S634" s="10"/>
      <c r="T634" s="10"/>
      <c r="U634" s="10"/>
      <c r="V634" s="10"/>
      <c r="W634" s="10"/>
      <c r="X634" s="10"/>
      <c r="Y634" s="10"/>
      <c r="Z634" s="10"/>
    </row>
    <row r="635" spans="1:26" ht="16" x14ac:dyDescent="0.2">
      <c r="A635" s="10"/>
      <c r="B635" s="10"/>
      <c r="C635" s="10"/>
      <c r="D635" s="10"/>
      <c r="E635" s="10"/>
      <c r="F635" s="10"/>
      <c r="G635" s="10"/>
      <c r="H635" s="10"/>
      <c r="I635" s="10"/>
      <c r="J635" s="10"/>
      <c r="K635" s="10"/>
      <c r="L635" s="10"/>
      <c r="M635" s="10"/>
      <c r="N635" s="10"/>
      <c r="O635" s="10"/>
      <c r="P635" s="10"/>
      <c r="Q635" s="10"/>
      <c r="R635" s="10"/>
      <c r="S635" s="10"/>
      <c r="T635" s="10"/>
      <c r="U635" s="10"/>
      <c r="V635" s="10"/>
      <c r="W635" s="10"/>
      <c r="X635" s="10"/>
      <c r="Y635" s="10"/>
      <c r="Z635" s="10"/>
    </row>
    <row r="636" spans="1:26" ht="16" x14ac:dyDescent="0.2">
      <c r="A636" s="10"/>
      <c r="B636" s="10"/>
      <c r="C636" s="10"/>
      <c r="D636" s="10"/>
      <c r="E636" s="10"/>
      <c r="F636" s="10"/>
      <c r="G636" s="10"/>
      <c r="H636" s="10"/>
      <c r="I636" s="10"/>
      <c r="J636" s="10"/>
      <c r="K636" s="10"/>
      <c r="L636" s="10"/>
      <c r="M636" s="10"/>
      <c r="N636" s="10"/>
      <c r="O636" s="10"/>
      <c r="P636" s="10"/>
      <c r="Q636" s="10"/>
      <c r="R636" s="10"/>
      <c r="S636" s="10"/>
      <c r="T636" s="10"/>
      <c r="U636" s="10"/>
      <c r="V636" s="10"/>
      <c r="W636" s="10"/>
      <c r="X636" s="10"/>
      <c r="Y636" s="10"/>
      <c r="Z636" s="10"/>
    </row>
    <row r="637" spans="1:26" ht="16" x14ac:dyDescent="0.2">
      <c r="A637" s="10"/>
      <c r="B637" s="10"/>
      <c r="C637" s="10"/>
      <c r="D637" s="10"/>
      <c r="E637" s="10"/>
      <c r="F637" s="10"/>
      <c r="G637" s="10"/>
      <c r="H637" s="10"/>
      <c r="I637" s="10"/>
      <c r="J637" s="10"/>
      <c r="K637" s="10"/>
      <c r="L637" s="10"/>
      <c r="M637" s="10"/>
      <c r="N637" s="10"/>
      <c r="O637" s="10"/>
      <c r="P637" s="10"/>
      <c r="Q637" s="10"/>
      <c r="R637" s="10"/>
      <c r="S637" s="10"/>
      <c r="T637" s="10"/>
      <c r="U637" s="10"/>
      <c r="V637" s="10"/>
      <c r="W637" s="10"/>
      <c r="X637" s="10"/>
      <c r="Y637" s="10"/>
      <c r="Z637" s="10"/>
    </row>
    <row r="638" spans="1:26" ht="16" x14ac:dyDescent="0.2">
      <c r="A638" s="10"/>
      <c r="B638" s="10"/>
      <c r="C638" s="10"/>
      <c r="D638" s="10"/>
      <c r="E638" s="10"/>
      <c r="F638" s="10"/>
      <c r="G638" s="10"/>
      <c r="H638" s="10"/>
      <c r="I638" s="10"/>
      <c r="J638" s="10"/>
      <c r="K638" s="10"/>
      <c r="L638" s="10"/>
      <c r="M638" s="10"/>
      <c r="N638" s="10"/>
      <c r="O638" s="10"/>
      <c r="P638" s="10"/>
      <c r="Q638" s="10"/>
      <c r="R638" s="10"/>
      <c r="S638" s="10"/>
      <c r="T638" s="10"/>
      <c r="U638" s="10"/>
      <c r="V638" s="10"/>
      <c r="W638" s="10"/>
      <c r="X638" s="10"/>
      <c r="Y638" s="10"/>
      <c r="Z638" s="10"/>
    </row>
    <row r="639" spans="1:26" ht="16" x14ac:dyDescent="0.2">
      <c r="A639" s="10"/>
      <c r="B639" s="10"/>
      <c r="C639" s="10"/>
      <c r="D639" s="10"/>
      <c r="E639" s="10"/>
      <c r="F639" s="10"/>
      <c r="G639" s="10"/>
      <c r="H639" s="10"/>
      <c r="I639" s="10"/>
      <c r="J639" s="10"/>
      <c r="K639" s="10"/>
      <c r="L639" s="10"/>
      <c r="M639" s="10"/>
      <c r="N639" s="10"/>
      <c r="O639" s="10"/>
      <c r="P639" s="10"/>
      <c r="Q639" s="10"/>
      <c r="R639" s="10"/>
      <c r="S639" s="10"/>
      <c r="T639" s="10"/>
      <c r="U639" s="10"/>
      <c r="V639" s="10"/>
      <c r="W639" s="10"/>
      <c r="X639" s="10"/>
      <c r="Y639" s="10"/>
      <c r="Z639" s="10"/>
    </row>
    <row r="640" spans="1:26" ht="16" x14ac:dyDescent="0.2">
      <c r="A640" s="10"/>
      <c r="B640" s="10"/>
      <c r="C640" s="10"/>
      <c r="D640" s="10"/>
      <c r="E640" s="10"/>
      <c r="F640" s="10"/>
      <c r="G640" s="10"/>
      <c r="H640" s="10"/>
      <c r="I640" s="10"/>
      <c r="J640" s="10"/>
      <c r="K640" s="10"/>
      <c r="L640" s="10"/>
      <c r="M640" s="10"/>
      <c r="N640" s="10"/>
      <c r="O640" s="10"/>
      <c r="P640" s="10"/>
      <c r="Q640" s="10"/>
      <c r="R640" s="10"/>
      <c r="S640" s="10"/>
      <c r="T640" s="10"/>
      <c r="U640" s="10"/>
      <c r="V640" s="10"/>
      <c r="W640" s="10"/>
      <c r="X640" s="10"/>
      <c r="Y640" s="10"/>
      <c r="Z640" s="10"/>
    </row>
    <row r="641" spans="1:26" ht="16" x14ac:dyDescent="0.2">
      <c r="A641" s="10"/>
      <c r="B641" s="10"/>
      <c r="C641" s="10"/>
      <c r="D641" s="10"/>
      <c r="E641" s="10"/>
      <c r="F641" s="10"/>
      <c r="G641" s="10"/>
      <c r="H641" s="10"/>
      <c r="I641" s="10"/>
      <c r="J641" s="10"/>
      <c r="K641" s="10"/>
      <c r="L641" s="10"/>
      <c r="M641" s="10"/>
      <c r="N641" s="10"/>
      <c r="O641" s="10"/>
      <c r="P641" s="10"/>
      <c r="Q641" s="10"/>
      <c r="R641" s="10"/>
      <c r="S641" s="10"/>
      <c r="T641" s="10"/>
      <c r="U641" s="10"/>
      <c r="V641" s="10"/>
      <c r="W641" s="10"/>
      <c r="X641" s="10"/>
      <c r="Y641" s="10"/>
      <c r="Z641" s="10"/>
    </row>
    <row r="642" spans="1:26" ht="16" x14ac:dyDescent="0.2">
      <c r="A642" s="10"/>
      <c r="B642" s="10"/>
      <c r="C642" s="10"/>
      <c r="D642" s="10"/>
      <c r="E642" s="10"/>
      <c r="F642" s="10"/>
      <c r="G642" s="10"/>
      <c r="H642" s="10"/>
      <c r="I642" s="10"/>
      <c r="J642" s="10"/>
      <c r="K642" s="10"/>
      <c r="L642" s="10"/>
      <c r="M642" s="10"/>
      <c r="N642" s="10"/>
      <c r="O642" s="10"/>
      <c r="P642" s="10"/>
      <c r="Q642" s="10"/>
      <c r="R642" s="10"/>
      <c r="S642" s="10"/>
      <c r="T642" s="10"/>
      <c r="U642" s="10"/>
      <c r="V642" s="10"/>
      <c r="W642" s="10"/>
      <c r="X642" s="10"/>
      <c r="Y642" s="10"/>
      <c r="Z642" s="10"/>
    </row>
    <row r="643" spans="1:26" ht="16" x14ac:dyDescent="0.2">
      <c r="A643" s="10"/>
      <c r="B643" s="10"/>
      <c r="C643" s="10"/>
      <c r="D643" s="10"/>
      <c r="E643" s="10"/>
      <c r="F643" s="10"/>
      <c r="G643" s="10"/>
      <c r="H643" s="10"/>
      <c r="I643" s="10"/>
      <c r="J643" s="10"/>
      <c r="K643" s="10"/>
      <c r="L643" s="10"/>
      <c r="M643" s="10"/>
      <c r="N643" s="10"/>
      <c r="O643" s="10"/>
      <c r="P643" s="10"/>
      <c r="Q643" s="10"/>
      <c r="R643" s="10"/>
      <c r="S643" s="10"/>
      <c r="T643" s="10"/>
      <c r="U643" s="10"/>
      <c r="V643" s="10"/>
      <c r="W643" s="10"/>
      <c r="X643" s="10"/>
      <c r="Y643" s="10"/>
      <c r="Z643" s="10"/>
    </row>
    <row r="644" spans="1:26" ht="16" x14ac:dyDescent="0.2">
      <c r="A644" s="10"/>
      <c r="B644" s="10"/>
      <c r="C644" s="10"/>
      <c r="D644" s="10"/>
      <c r="E644" s="10"/>
      <c r="F644" s="10"/>
      <c r="G644" s="10"/>
      <c r="H644" s="10"/>
      <c r="I644" s="10"/>
      <c r="J644" s="10"/>
      <c r="K644" s="10"/>
      <c r="L644" s="10"/>
      <c r="M644" s="10"/>
      <c r="N644" s="10"/>
      <c r="O644" s="10"/>
      <c r="P644" s="10"/>
      <c r="Q644" s="10"/>
      <c r="R644" s="10"/>
      <c r="S644" s="10"/>
      <c r="T644" s="10"/>
      <c r="U644" s="10"/>
      <c r="V644" s="10"/>
      <c r="W644" s="10"/>
      <c r="X644" s="10"/>
      <c r="Y644" s="10"/>
      <c r="Z644" s="10"/>
    </row>
    <row r="645" spans="1:26" ht="16" x14ac:dyDescent="0.2">
      <c r="A645" s="10"/>
      <c r="B645" s="10"/>
      <c r="C645" s="10"/>
      <c r="D645" s="10"/>
      <c r="E645" s="10"/>
      <c r="F645" s="10"/>
      <c r="G645" s="10"/>
      <c r="H645" s="10"/>
      <c r="I645" s="10"/>
      <c r="J645" s="10"/>
      <c r="K645" s="10"/>
      <c r="L645" s="10"/>
      <c r="M645" s="10"/>
      <c r="N645" s="10"/>
      <c r="O645" s="10"/>
      <c r="P645" s="10"/>
      <c r="Q645" s="10"/>
      <c r="R645" s="10"/>
      <c r="S645" s="10"/>
      <c r="T645" s="10"/>
      <c r="U645" s="10"/>
      <c r="V645" s="10"/>
      <c r="W645" s="10"/>
      <c r="X645" s="10"/>
      <c r="Y645" s="10"/>
      <c r="Z645" s="10"/>
    </row>
    <row r="646" spans="1:26" ht="16" x14ac:dyDescent="0.2">
      <c r="A646" s="10"/>
      <c r="B646" s="10"/>
      <c r="C646" s="10"/>
      <c r="D646" s="10"/>
      <c r="E646" s="10"/>
      <c r="F646" s="10"/>
      <c r="G646" s="10"/>
      <c r="H646" s="10"/>
      <c r="I646" s="10"/>
      <c r="J646" s="10"/>
      <c r="K646" s="10"/>
      <c r="L646" s="10"/>
      <c r="M646" s="10"/>
      <c r="N646" s="10"/>
      <c r="O646" s="10"/>
      <c r="P646" s="10"/>
      <c r="Q646" s="10"/>
      <c r="R646" s="10"/>
      <c r="S646" s="10"/>
      <c r="T646" s="10"/>
      <c r="U646" s="10"/>
      <c r="V646" s="10"/>
      <c r="W646" s="10"/>
      <c r="X646" s="10"/>
      <c r="Y646" s="10"/>
      <c r="Z646" s="10"/>
    </row>
    <row r="647" spans="1:26" ht="16" x14ac:dyDescent="0.2">
      <c r="A647" s="10"/>
      <c r="B647" s="10"/>
      <c r="C647" s="10"/>
      <c r="D647" s="10"/>
      <c r="E647" s="10"/>
      <c r="F647" s="10"/>
      <c r="G647" s="10"/>
      <c r="H647" s="10"/>
      <c r="I647" s="10"/>
      <c r="J647" s="10"/>
      <c r="K647" s="10"/>
      <c r="L647" s="10"/>
      <c r="M647" s="10"/>
      <c r="N647" s="10"/>
      <c r="O647" s="10"/>
      <c r="P647" s="10"/>
      <c r="Q647" s="10"/>
      <c r="R647" s="10"/>
      <c r="S647" s="10"/>
      <c r="T647" s="10"/>
      <c r="U647" s="10"/>
      <c r="V647" s="10"/>
      <c r="W647" s="10"/>
      <c r="X647" s="10"/>
      <c r="Y647" s="10"/>
      <c r="Z647" s="10"/>
    </row>
    <row r="648" spans="1:26" ht="16" x14ac:dyDescent="0.2">
      <c r="A648" s="10"/>
      <c r="B648" s="10"/>
      <c r="C648" s="10"/>
      <c r="D648" s="10"/>
      <c r="E648" s="10"/>
      <c r="F648" s="10"/>
      <c r="G648" s="10"/>
      <c r="H648" s="10"/>
      <c r="I648" s="10"/>
      <c r="J648" s="10"/>
      <c r="K648" s="10"/>
      <c r="L648" s="10"/>
      <c r="M648" s="10"/>
      <c r="N648" s="10"/>
      <c r="O648" s="10"/>
      <c r="P648" s="10"/>
      <c r="Q648" s="10"/>
      <c r="R648" s="10"/>
      <c r="S648" s="10"/>
      <c r="T648" s="10"/>
      <c r="U648" s="10"/>
      <c r="V648" s="10"/>
      <c r="W648" s="10"/>
      <c r="X648" s="10"/>
      <c r="Y648" s="10"/>
      <c r="Z648" s="10"/>
    </row>
    <row r="649" spans="1:26" ht="16" x14ac:dyDescent="0.2">
      <c r="A649" s="10"/>
      <c r="B649" s="10"/>
      <c r="C649" s="10"/>
      <c r="D649" s="10"/>
      <c r="E649" s="10"/>
      <c r="F649" s="10"/>
      <c r="G649" s="10"/>
      <c r="H649" s="10"/>
      <c r="I649" s="10"/>
      <c r="J649" s="10"/>
      <c r="K649" s="10"/>
      <c r="L649" s="10"/>
      <c r="M649" s="10"/>
      <c r="N649" s="10"/>
      <c r="O649" s="10"/>
      <c r="P649" s="10"/>
      <c r="Q649" s="10"/>
      <c r="R649" s="10"/>
      <c r="S649" s="10"/>
      <c r="T649" s="10"/>
      <c r="U649" s="10"/>
      <c r="V649" s="10"/>
      <c r="W649" s="10"/>
      <c r="X649" s="10"/>
      <c r="Y649" s="10"/>
      <c r="Z649" s="10"/>
    </row>
    <row r="650" spans="1:26" ht="16" x14ac:dyDescent="0.2">
      <c r="A650" s="10"/>
      <c r="B650" s="10"/>
      <c r="C650" s="10"/>
      <c r="D650" s="10"/>
      <c r="E650" s="10"/>
      <c r="F650" s="10"/>
      <c r="G650" s="10"/>
      <c r="H650" s="10"/>
      <c r="I650" s="10"/>
      <c r="J650" s="10"/>
      <c r="K650" s="10"/>
      <c r="L650" s="10"/>
      <c r="M650" s="10"/>
      <c r="N650" s="10"/>
      <c r="O650" s="10"/>
      <c r="P650" s="10"/>
      <c r="Q650" s="10"/>
      <c r="R650" s="10"/>
      <c r="S650" s="10"/>
      <c r="T650" s="10"/>
      <c r="U650" s="10"/>
      <c r="V650" s="10"/>
      <c r="W650" s="10"/>
      <c r="X650" s="10"/>
      <c r="Y650" s="10"/>
      <c r="Z650" s="10"/>
    </row>
    <row r="651" spans="1:26" ht="16" x14ac:dyDescent="0.2">
      <c r="A651" s="10"/>
      <c r="B651" s="10"/>
      <c r="C651" s="10"/>
      <c r="D651" s="10"/>
      <c r="E651" s="10"/>
      <c r="F651" s="10"/>
      <c r="G651" s="10"/>
      <c r="H651" s="10"/>
      <c r="I651" s="10"/>
      <c r="J651" s="10"/>
      <c r="K651" s="10"/>
      <c r="L651" s="10"/>
      <c r="M651" s="10"/>
      <c r="N651" s="10"/>
      <c r="O651" s="10"/>
      <c r="P651" s="10"/>
      <c r="Q651" s="10"/>
      <c r="R651" s="10"/>
      <c r="S651" s="10"/>
      <c r="T651" s="10"/>
      <c r="U651" s="10"/>
      <c r="V651" s="10"/>
      <c r="W651" s="10"/>
      <c r="X651" s="10"/>
      <c r="Y651" s="10"/>
      <c r="Z651" s="10"/>
    </row>
    <row r="652" spans="1:26" ht="16" x14ac:dyDescent="0.2">
      <c r="A652" s="10"/>
      <c r="B652" s="10"/>
      <c r="C652" s="10"/>
      <c r="D652" s="10"/>
      <c r="E652" s="10"/>
      <c r="F652" s="10"/>
      <c r="G652" s="10"/>
      <c r="H652" s="10"/>
      <c r="I652" s="10"/>
      <c r="J652" s="10"/>
      <c r="K652" s="10"/>
      <c r="L652" s="10"/>
      <c r="M652" s="10"/>
      <c r="N652" s="10"/>
      <c r="O652" s="10"/>
      <c r="P652" s="10"/>
      <c r="Q652" s="10"/>
      <c r="R652" s="10"/>
      <c r="S652" s="10"/>
      <c r="T652" s="10"/>
      <c r="U652" s="10"/>
      <c r="V652" s="10"/>
      <c r="W652" s="10"/>
      <c r="X652" s="10"/>
      <c r="Y652" s="10"/>
      <c r="Z652" s="10"/>
    </row>
    <row r="653" spans="1:26" ht="16" x14ac:dyDescent="0.2">
      <c r="A653" s="10"/>
      <c r="B653" s="10"/>
      <c r="C653" s="10"/>
      <c r="D653" s="10"/>
      <c r="E653" s="10"/>
      <c r="F653" s="10"/>
      <c r="G653" s="10"/>
      <c r="H653" s="10"/>
      <c r="I653" s="10"/>
      <c r="J653" s="10"/>
      <c r="K653" s="10"/>
      <c r="L653" s="10"/>
      <c r="M653" s="10"/>
      <c r="N653" s="10"/>
      <c r="O653" s="10"/>
      <c r="P653" s="10"/>
      <c r="Q653" s="10"/>
      <c r="R653" s="10"/>
      <c r="S653" s="10"/>
      <c r="T653" s="10"/>
      <c r="U653" s="10"/>
      <c r="V653" s="10"/>
      <c r="W653" s="10"/>
      <c r="X653" s="10"/>
      <c r="Y653" s="10"/>
      <c r="Z653" s="10"/>
    </row>
    <row r="654" spans="1:26" ht="16" x14ac:dyDescent="0.2">
      <c r="A654" s="10"/>
      <c r="B654" s="10"/>
      <c r="C654" s="10"/>
      <c r="D654" s="10"/>
      <c r="E654" s="10"/>
      <c r="F654" s="10"/>
      <c r="G654" s="10"/>
      <c r="H654" s="10"/>
      <c r="I654" s="10"/>
      <c r="J654" s="10"/>
      <c r="K654" s="10"/>
      <c r="L654" s="10"/>
      <c r="M654" s="10"/>
      <c r="N654" s="10"/>
      <c r="O654" s="10"/>
      <c r="P654" s="10"/>
      <c r="Q654" s="10"/>
      <c r="R654" s="10"/>
      <c r="S654" s="10"/>
      <c r="T654" s="10"/>
      <c r="U654" s="10"/>
      <c r="V654" s="10"/>
      <c r="W654" s="10"/>
      <c r="X654" s="10"/>
      <c r="Y654" s="10"/>
      <c r="Z654" s="10"/>
    </row>
    <row r="655" spans="1:26" ht="16" x14ac:dyDescent="0.2">
      <c r="A655" s="10"/>
      <c r="B655" s="10"/>
      <c r="C655" s="10"/>
      <c r="D655" s="10"/>
      <c r="E655" s="10"/>
      <c r="F655" s="10"/>
      <c r="G655" s="10"/>
      <c r="H655" s="10"/>
      <c r="I655" s="10"/>
      <c r="J655" s="10"/>
      <c r="K655" s="10"/>
      <c r="L655" s="10"/>
      <c r="M655" s="10"/>
      <c r="N655" s="10"/>
      <c r="O655" s="10"/>
      <c r="P655" s="10"/>
      <c r="Q655" s="10"/>
      <c r="R655" s="10"/>
      <c r="S655" s="10"/>
      <c r="T655" s="10"/>
      <c r="U655" s="10"/>
      <c r="V655" s="10"/>
      <c r="W655" s="10"/>
      <c r="X655" s="10"/>
      <c r="Y655" s="10"/>
      <c r="Z655" s="10"/>
    </row>
    <row r="656" spans="1:26" ht="16" x14ac:dyDescent="0.2">
      <c r="A656" s="10"/>
      <c r="B656" s="10"/>
      <c r="C656" s="10"/>
      <c r="D656" s="10"/>
      <c r="E656" s="10"/>
      <c r="F656" s="10"/>
      <c r="G656" s="10"/>
      <c r="H656" s="10"/>
      <c r="I656" s="10"/>
      <c r="J656" s="10"/>
      <c r="K656" s="10"/>
      <c r="L656" s="10"/>
      <c r="M656" s="10"/>
      <c r="N656" s="10"/>
      <c r="O656" s="10"/>
      <c r="P656" s="10"/>
      <c r="Q656" s="10"/>
      <c r="R656" s="10"/>
      <c r="S656" s="10"/>
      <c r="T656" s="10"/>
      <c r="U656" s="10"/>
      <c r="V656" s="10"/>
      <c r="W656" s="10"/>
      <c r="X656" s="10"/>
      <c r="Y656" s="10"/>
      <c r="Z656" s="10"/>
    </row>
    <row r="657" spans="1:26" ht="16" x14ac:dyDescent="0.2">
      <c r="A657" s="10"/>
      <c r="B657" s="10"/>
      <c r="C657" s="10"/>
      <c r="D657" s="10"/>
      <c r="E657" s="10"/>
      <c r="F657" s="10"/>
      <c r="G657" s="10"/>
      <c r="H657" s="10"/>
      <c r="I657" s="10"/>
      <c r="J657" s="10"/>
      <c r="K657" s="10"/>
      <c r="L657" s="10"/>
      <c r="M657" s="10"/>
      <c r="N657" s="10"/>
      <c r="O657" s="10"/>
      <c r="P657" s="10"/>
      <c r="Q657" s="10"/>
      <c r="R657" s="10"/>
      <c r="S657" s="10"/>
      <c r="T657" s="10"/>
      <c r="U657" s="10"/>
      <c r="V657" s="10"/>
      <c r="W657" s="10"/>
      <c r="X657" s="10"/>
      <c r="Y657" s="10"/>
      <c r="Z657" s="10"/>
    </row>
    <row r="658" spans="1:26" ht="16" x14ac:dyDescent="0.2">
      <c r="A658" s="10"/>
      <c r="B658" s="10"/>
      <c r="C658" s="10"/>
      <c r="D658" s="10"/>
      <c r="E658" s="10"/>
      <c r="F658" s="10"/>
      <c r="G658" s="10"/>
      <c r="H658" s="10"/>
      <c r="I658" s="10"/>
      <c r="J658" s="10"/>
      <c r="K658" s="10"/>
      <c r="L658" s="10"/>
      <c r="M658" s="10"/>
      <c r="N658" s="10"/>
      <c r="O658" s="10"/>
      <c r="P658" s="10"/>
      <c r="Q658" s="10"/>
      <c r="R658" s="10"/>
      <c r="S658" s="10"/>
      <c r="T658" s="10"/>
      <c r="U658" s="10"/>
      <c r="V658" s="10"/>
      <c r="W658" s="10"/>
      <c r="X658" s="10"/>
      <c r="Y658" s="10"/>
      <c r="Z658" s="10"/>
    </row>
    <row r="659" spans="1:26" ht="16" x14ac:dyDescent="0.2">
      <c r="A659" s="10"/>
      <c r="B659" s="10"/>
      <c r="C659" s="10"/>
      <c r="D659" s="10"/>
      <c r="E659" s="10"/>
      <c r="F659" s="10"/>
      <c r="G659" s="10"/>
      <c r="H659" s="10"/>
      <c r="I659" s="10"/>
      <c r="J659" s="10"/>
      <c r="K659" s="10"/>
      <c r="L659" s="10"/>
      <c r="M659" s="10"/>
      <c r="N659" s="10"/>
      <c r="O659" s="10"/>
      <c r="P659" s="10"/>
      <c r="Q659" s="10"/>
      <c r="R659" s="10"/>
      <c r="S659" s="10"/>
      <c r="T659" s="10"/>
      <c r="U659" s="10"/>
      <c r="V659" s="10"/>
      <c r="W659" s="10"/>
      <c r="X659" s="10"/>
      <c r="Y659" s="10"/>
      <c r="Z659" s="10"/>
    </row>
    <row r="660" spans="1:26" ht="16" x14ac:dyDescent="0.2">
      <c r="A660" s="10"/>
      <c r="B660" s="10"/>
      <c r="C660" s="10"/>
      <c r="D660" s="10"/>
      <c r="E660" s="10"/>
      <c r="F660" s="10"/>
      <c r="G660" s="10"/>
      <c r="H660" s="10"/>
      <c r="I660" s="10"/>
      <c r="J660" s="10"/>
      <c r="K660" s="10"/>
      <c r="L660" s="10"/>
      <c r="M660" s="10"/>
      <c r="N660" s="10"/>
      <c r="O660" s="10"/>
      <c r="P660" s="10"/>
      <c r="Q660" s="10"/>
      <c r="R660" s="10"/>
      <c r="S660" s="10"/>
      <c r="T660" s="10"/>
      <c r="U660" s="10"/>
      <c r="V660" s="10"/>
      <c r="W660" s="10"/>
      <c r="X660" s="10"/>
      <c r="Y660" s="10"/>
      <c r="Z660" s="10"/>
    </row>
    <row r="661" spans="1:26" ht="16" x14ac:dyDescent="0.2">
      <c r="A661" s="10"/>
      <c r="B661" s="10"/>
      <c r="C661" s="10"/>
      <c r="D661" s="10"/>
      <c r="E661" s="10"/>
      <c r="F661" s="10"/>
      <c r="G661" s="10"/>
      <c r="H661" s="10"/>
      <c r="I661" s="10"/>
      <c r="J661" s="10"/>
      <c r="K661" s="10"/>
      <c r="L661" s="10"/>
      <c r="M661" s="10"/>
      <c r="N661" s="10"/>
      <c r="O661" s="10"/>
      <c r="P661" s="10"/>
      <c r="Q661" s="10"/>
      <c r="R661" s="10"/>
      <c r="S661" s="10"/>
      <c r="T661" s="10"/>
      <c r="U661" s="10"/>
      <c r="V661" s="10"/>
      <c r="W661" s="10"/>
      <c r="X661" s="10"/>
      <c r="Y661" s="10"/>
      <c r="Z661" s="10"/>
    </row>
    <row r="662" spans="1:26" ht="16" x14ac:dyDescent="0.2">
      <c r="A662" s="10"/>
      <c r="B662" s="10"/>
      <c r="C662" s="10"/>
      <c r="D662" s="10"/>
      <c r="E662" s="10"/>
      <c r="F662" s="10"/>
      <c r="G662" s="10"/>
      <c r="H662" s="10"/>
      <c r="I662" s="10"/>
      <c r="J662" s="10"/>
      <c r="K662" s="10"/>
      <c r="L662" s="10"/>
      <c r="M662" s="10"/>
      <c r="N662" s="10"/>
      <c r="O662" s="10"/>
      <c r="P662" s="10"/>
      <c r="Q662" s="10"/>
      <c r="R662" s="10"/>
      <c r="S662" s="10"/>
      <c r="T662" s="10"/>
      <c r="U662" s="10"/>
      <c r="V662" s="10"/>
      <c r="W662" s="10"/>
      <c r="X662" s="10"/>
      <c r="Y662" s="10"/>
      <c r="Z662" s="10"/>
    </row>
    <row r="663" spans="1:26" ht="16" x14ac:dyDescent="0.2">
      <c r="A663" s="10"/>
      <c r="B663" s="10"/>
      <c r="C663" s="10"/>
      <c r="D663" s="10"/>
      <c r="E663" s="10"/>
      <c r="F663" s="10"/>
      <c r="G663" s="10"/>
      <c r="H663" s="10"/>
      <c r="I663" s="10"/>
      <c r="J663" s="10"/>
      <c r="K663" s="10"/>
      <c r="L663" s="10"/>
      <c r="M663" s="10"/>
      <c r="N663" s="10"/>
      <c r="O663" s="10"/>
      <c r="P663" s="10"/>
      <c r="Q663" s="10"/>
      <c r="R663" s="10"/>
      <c r="S663" s="10"/>
      <c r="T663" s="10"/>
      <c r="U663" s="10"/>
      <c r="V663" s="10"/>
      <c r="W663" s="10"/>
      <c r="X663" s="10"/>
      <c r="Y663" s="10"/>
      <c r="Z663" s="10"/>
    </row>
    <row r="664" spans="1:26" ht="16" x14ac:dyDescent="0.2">
      <c r="A664" s="10"/>
      <c r="B664" s="10"/>
      <c r="C664" s="10"/>
      <c r="D664" s="10"/>
      <c r="E664" s="10"/>
      <c r="F664" s="10"/>
      <c r="G664" s="10"/>
      <c r="H664" s="10"/>
      <c r="I664" s="10"/>
      <c r="J664" s="10"/>
      <c r="K664" s="10"/>
      <c r="L664" s="10"/>
      <c r="M664" s="10"/>
      <c r="N664" s="10"/>
      <c r="O664" s="10"/>
      <c r="P664" s="10"/>
      <c r="Q664" s="10"/>
      <c r="R664" s="10"/>
      <c r="S664" s="10"/>
      <c r="T664" s="10"/>
      <c r="U664" s="10"/>
      <c r="V664" s="10"/>
      <c r="W664" s="10"/>
      <c r="X664" s="10"/>
      <c r="Y664" s="10"/>
      <c r="Z664" s="10"/>
    </row>
    <row r="665" spans="1:26" ht="16" x14ac:dyDescent="0.2">
      <c r="A665" s="10"/>
      <c r="B665" s="10"/>
      <c r="C665" s="10"/>
      <c r="D665" s="10"/>
      <c r="E665" s="10"/>
      <c r="F665" s="10"/>
      <c r="G665" s="10"/>
      <c r="H665" s="10"/>
      <c r="I665" s="10"/>
      <c r="J665" s="10"/>
      <c r="K665" s="10"/>
      <c r="L665" s="10"/>
      <c r="M665" s="10"/>
      <c r="N665" s="10"/>
      <c r="O665" s="10"/>
      <c r="P665" s="10"/>
      <c r="Q665" s="10"/>
      <c r="R665" s="10"/>
      <c r="S665" s="10"/>
      <c r="T665" s="10"/>
      <c r="U665" s="10"/>
      <c r="V665" s="10"/>
      <c r="W665" s="10"/>
      <c r="X665" s="10"/>
      <c r="Y665" s="10"/>
      <c r="Z665" s="10"/>
    </row>
    <row r="666" spans="1:26" ht="16" x14ac:dyDescent="0.2">
      <c r="A666" s="10"/>
      <c r="B666" s="10"/>
      <c r="C666" s="10"/>
      <c r="D666" s="10"/>
      <c r="E666" s="10"/>
      <c r="F666" s="10"/>
      <c r="G666" s="10"/>
      <c r="H666" s="10"/>
      <c r="I666" s="10"/>
      <c r="J666" s="10"/>
      <c r="K666" s="10"/>
      <c r="L666" s="10"/>
      <c r="M666" s="10"/>
      <c r="N666" s="10"/>
      <c r="O666" s="10"/>
      <c r="P666" s="10"/>
      <c r="Q666" s="10"/>
      <c r="R666" s="10"/>
      <c r="S666" s="10"/>
      <c r="T666" s="10"/>
      <c r="U666" s="10"/>
      <c r="V666" s="10"/>
      <c r="W666" s="10"/>
      <c r="X666" s="10"/>
      <c r="Y666" s="10"/>
      <c r="Z666" s="10"/>
    </row>
    <row r="667" spans="1:26" ht="16" x14ac:dyDescent="0.2">
      <c r="A667" s="10"/>
      <c r="B667" s="10"/>
      <c r="C667" s="10"/>
      <c r="D667" s="10"/>
      <c r="E667" s="10"/>
      <c r="F667" s="10"/>
      <c r="G667" s="10"/>
      <c r="H667" s="10"/>
      <c r="I667" s="10"/>
      <c r="J667" s="10"/>
      <c r="K667" s="10"/>
      <c r="L667" s="10"/>
      <c r="M667" s="10"/>
      <c r="N667" s="10"/>
      <c r="O667" s="10"/>
      <c r="P667" s="10"/>
      <c r="Q667" s="10"/>
      <c r="R667" s="10"/>
      <c r="S667" s="10"/>
      <c r="T667" s="10"/>
      <c r="U667" s="10"/>
      <c r="V667" s="10"/>
      <c r="W667" s="10"/>
      <c r="X667" s="10"/>
      <c r="Y667" s="10"/>
      <c r="Z667" s="10"/>
    </row>
    <row r="668" spans="1:26" ht="16" x14ac:dyDescent="0.2">
      <c r="A668" s="10"/>
      <c r="B668" s="10"/>
      <c r="C668" s="10"/>
      <c r="D668" s="10"/>
      <c r="E668" s="10"/>
      <c r="F668" s="10"/>
      <c r="G668" s="10"/>
      <c r="H668" s="10"/>
      <c r="I668" s="10"/>
      <c r="J668" s="10"/>
      <c r="K668" s="10"/>
      <c r="L668" s="10"/>
      <c r="M668" s="10"/>
      <c r="N668" s="10"/>
      <c r="O668" s="10"/>
      <c r="P668" s="10"/>
      <c r="Q668" s="10"/>
      <c r="R668" s="10"/>
      <c r="S668" s="10"/>
      <c r="T668" s="10"/>
      <c r="U668" s="10"/>
      <c r="V668" s="10"/>
      <c r="W668" s="10"/>
      <c r="X668" s="10"/>
      <c r="Y668" s="10"/>
      <c r="Z668" s="10"/>
    </row>
    <row r="669" spans="1:26" ht="16" x14ac:dyDescent="0.2">
      <c r="A669" s="10"/>
      <c r="B669" s="10"/>
      <c r="C669" s="10"/>
      <c r="D669" s="10"/>
      <c r="E669" s="10"/>
      <c r="F669" s="10"/>
      <c r="G669" s="10"/>
      <c r="H669" s="10"/>
      <c r="I669" s="10"/>
      <c r="J669" s="10"/>
      <c r="K669" s="10"/>
      <c r="L669" s="10"/>
      <c r="M669" s="10"/>
      <c r="N669" s="10"/>
      <c r="O669" s="10"/>
      <c r="P669" s="10"/>
      <c r="Q669" s="10"/>
      <c r="R669" s="10"/>
      <c r="S669" s="10"/>
      <c r="T669" s="10"/>
      <c r="U669" s="10"/>
      <c r="V669" s="10"/>
      <c r="W669" s="10"/>
      <c r="X669" s="10"/>
      <c r="Y669" s="10"/>
      <c r="Z669" s="10"/>
    </row>
    <row r="670" spans="1:26" ht="16" x14ac:dyDescent="0.2">
      <c r="A670" s="10"/>
      <c r="B670" s="10"/>
      <c r="C670" s="10"/>
      <c r="D670" s="10"/>
      <c r="E670" s="10"/>
      <c r="F670" s="10"/>
      <c r="G670" s="10"/>
      <c r="H670" s="10"/>
      <c r="I670" s="10"/>
      <c r="J670" s="10"/>
      <c r="K670" s="10"/>
      <c r="L670" s="10"/>
      <c r="M670" s="10"/>
      <c r="N670" s="10"/>
      <c r="O670" s="10"/>
      <c r="P670" s="10"/>
      <c r="Q670" s="10"/>
      <c r="R670" s="10"/>
      <c r="S670" s="10"/>
      <c r="T670" s="10"/>
      <c r="U670" s="10"/>
      <c r="V670" s="10"/>
      <c r="W670" s="10"/>
      <c r="X670" s="10"/>
      <c r="Y670" s="10"/>
      <c r="Z670" s="10"/>
    </row>
    <row r="671" spans="1:26" ht="16" x14ac:dyDescent="0.2">
      <c r="A671" s="10"/>
      <c r="B671" s="10"/>
      <c r="C671" s="10"/>
      <c r="D671" s="10"/>
      <c r="E671" s="10"/>
      <c r="F671" s="10"/>
      <c r="G671" s="10"/>
      <c r="H671" s="10"/>
      <c r="I671" s="10"/>
      <c r="J671" s="10"/>
      <c r="K671" s="10"/>
      <c r="L671" s="10"/>
      <c r="M671" s="10"/>
      <c r="N671" s="10"/>
      <c r="O671" s="10"/>
      <c r="P671" s="10"/>
      <c r="Q671" s="10"/>
      <c r="R671" s="10"/>
      <c r="S671" s="10"/>
      <c r="T671" s="10"/>
      <c r="U671" s="10"/>
      <c r="V671" s="10"/>
      <c r="W671" s="10"/>
      <c r="X671" s="10"/>
      <c r="Y671" s="10"/>
      <c r="Z671" s="10"/>
    </row>
    <row r="672" spans="1:26" ht="16" x14ac:dyDescent="0.2">
      <c r="A672" s="10"/>
      <c r="B672" s="10"/>
      <c r="C672" s="10"/>
      <c r="D672" s="10"/>
      <c r="E672" s="10"/>
      <c r="F672" s="10"/>
      <c r="G672" s="10"/>
      <c r="H672" s="10"/>
      <c r="I672" s="10"/>
      <c r="J672" s="10"/>
      <c r="K672" s="10"/>
      <c r="L672" s="10"/>
      <c r="M672" s="10"/>
      <c r="N672" s="10"/>
      <c r="O672" s="10"/>
      <c r="P672" s="10"/>
      <c r="Q672" s="10"/>
      <c r="R672" s="10"/>
      <c r="S672" s="10"/>
      <c r="T672" s="10"/>
      <c r="U672" s="10"/>
      <c r="V672" s="10"/>
      <c r="W672" s="10"/>
      <c r="X672" s="10"/>
      <c r="Y672" s="10"/>
      <c r="Z672" s="10"/>
    </row>
    <row r="673" spans="1:26" ht="16" x14ac:dyDescent="0.2">
      <c r="A673" s="10"/>
      <c r="B673" s="10"/>
      <c r="C673" s="10"/>
      <c r="D673" s="10"/>
      <c r="E673" s="10"/>
      <c r="F673" s="10"/>
      <c r="G673" s="10"/>
      <c r="H673" s="10"/>
      <c r="I673" s="10"/>
      <c r="J673" s="10"/>
      <c r="K673" s="10"/>
      <c r="L673" s="10"/>
      <c r="M673" s="10"/>
      <c r="N673" s="10"/>
      <c r="O673" s="10"/>
      <c r="P673" s="10"/>
      <c r="Q673" s="10"/>
      <c r="R673" s="10"/>
      <c r="S673" s="10"/>
      <c r="T673" s="10"/>
      <c r="U673" s="10"/>
      <c r="V673" s="10"/>
      <c r="W673" s="10"/>
      <c r="X673" s="10"/>
      <c r="Y673" s="10"/>
      <c r="Z673" s="10"/>
    </row>
    <row r="674" spans="1:26" ht="16" x14ac:dyDescent="0.2">
      <c r="A674" s="10"/>
      <c r="B674" s="10"/>
      <c r="C674" s="10"/>
      <c r="D674" s="10"/>
      <c r="E674" s="10"/>
      <c r="F674" s="10"/>
      <c r="G674" s="10"/>
      <c r="H674" s="10"/>
      <c r="I674" s="10"/>
      <c r="J674" s="10"/>
      <c r="K674" s="10"/>
      <c r="L674" s="10"/>
      <c r="M674" s="10"/>
      <c r="N674" s="10"/>
      <c r="O674" s="10"/>
      <c r="P674" s="10"/>
      <c r="Q674" s="10"/>
      <c r="R674" s="10"/>
      <c r="S674" s="10"/>
      <c r="T674" s="10"/>
      <c r="U674" s="10"/>
      <c r="V674" s="10"/>
      <c r="W674" s="10"/>
      <c r="X674" s="10"/>
      <c r="Y674" s="10"/>
      <c r="Z674" s="10"/>
    </row>
    <row r="675" spans="1:26" ht="16" x14ac:dyDescent="0.2">
      <c r="A675" s="10"/>
      <c r="B675" s="10"/>
      <c r="C675" s="10"/>
      <c r="D675" s="10"/>
      <c r="E675" s="10"/>
      <c r="F675" s="10"/>
      <c r="G675" s="10"/>
      <c r="H675" s="10"/>
      <c r="I675" s="10"/>
      <c r="J675" s="10"/>
      <c r="K675" s="10"/>
      <c r="L675" s="10"/>
      <c r="M675" s="10"/>
      <c r="N675" s="10"/>
      <c r="O675" s="10"/>
      <c r="P675" s="10"/>
      <c r="Q675" s="10"/>
      <c r="R675" s="10"/>
      <c r="S675" s="10"/>
      <c r="T675" s="10"/>
      <c r="U675" s="10"/>
      <c r="V675" s="10"/>
      <c r="W675" s="10"/>
      <c r="X675" s="10"/>
      <c r="Y675" s="10"/>
      <c r="Z675" s="10"/>
    </row>
    <row r="676" spans="1:26" ht="16" x14ac:dyDescent="0.2">
      <c r="A676" s="10"/>
      <c r="B676" s="10"/>
      <c r="C676" s="10"/>
      <c r="D676" s="10"/>
      <c r="E676" s="10"/>
      <c r="F676" s="10"/>
      <c r="G676" s="10"/>
      <c r="H676" s="10"/>
      <c r="I676" s="10"/>
      <c r="J676" s="10"/>
      <c r="K676" s="10"/>
      <c r="L676" s="10"/>
      <c r="M676" s="10"/>
      <c r="N676" s="10"/>
      <c r="O676" s="10"/>
      <c r="P676" s="10"/>
      <c r="Q676" s="10"/>
      <c r="R676" s="10"/>
      <c r="S676" s="10"/>
      <c r="T676" s="10"/>
      <c r="U676" s="10"/>
      <c r="V676" s="10"/>
      <c r="W676" s="10"/>
      <c r="X676" s="10"/>
      <c r="Y676" s="10"/>
      <c r="Z676" s="10"/>
    </row>
    <row r="677" spans="1:26" ht="16" x14ac:dyDescent="0.2">
      <c r="A677" s="10"/>
      <c r="B677" s="10"/>
      <c r="C677" s="10"/>
      <c r="D677" s="10"/>
      <c r="E677" s="10"/>
      <c r="F677" s="10"/>
      <c r="G677" s="10"/>
      <c r="H677" s="10"/>
      <c r="I677" s="10"/>
      <c r="J677" s="10"/>
      <c r="K677" s="10"/>
      <c r="L677" s="10"/>
      <c r="M677" s="10"/>
      <c r="N677" s="10"/>
      <c r="O677" s="10"/>
      <c r="P677" s="10"/>
      <c r="Q677" s="10"/>
      <c r="R677" s="10"/>
      <c r="S677" s="10"/>
      <c r="T677" s="10"/>
      <c r="U677" s="10"/>
      <c r="V677" s="10"/>
      <c r="W677" s="10"/>
      <c r="X677" s="10"/>
      <c r="Y677" s="10"/>
      <c r="Z677" s="10"/>
    </row>
    <row r="678" spans="1:26" ht="16" x14ac:dyDescent="0.2">
      <c r="A678" s="10"/>
      <c r="B678" s="10"/>
      <c r="C678" s="10"/>
      <c r="D678" s="10"/>
      <c r="E678" s="10"/>
      <c r="F678" s="10"/>
      <c r="G678" s="10"/>
      <c r="H678" s="10"/>
      <c r="I678" s="10"/>
      <c r="J678" s="10"/>
      <c r="K678" s="10"/>
      <c r="L678" s="10"/>
      <c r="M678" s="10"/>
      <c r="N678" s="10"/>
      <c r="O678" s="10"/>
      <c r="P678" s="10"/>
      <c r="Q678" s="10"/>
      <c r="R678" s="10"/>
      <c r="S678" s="10"/>
      <c r="T678" s="10"/>
      <c r="U678" s="10"/>
      <c r="V678" s="10"/>
      <c r="W678" s="10"/>
      <c r="X678" s="10"/>
      <c r="Y678" s="10"/>
      <c r="Z678" s="10"/>
    </row>
    <row r="679" spans="1:26" ht="16" x14ac:dyDescent="0.2">
      <c r="A679" s="10"/>
      <c r="B679" s="10"/>
      <c r="C679" s="10"/>
      <c r="D679" s="10"/>
      <c r="E679" s="10"/>
      <c r="F679" s="10"/>
      <c r="G679" s="10"/>
      <c r="H679" s="10"/>
      <c r="I679" s="10"/>
      <c r="J679" s="10"/>
      <c r="K679" s="10"/>
      <c r="L679" s="10"/>
      <c r="M679" s="10"/>
      <c r="N679" s="10"/>
      <c r="O679" s="10"/>
      <c r="P679" s="10"/>
      <c r="Q679" s="10"/>
      <c r="R679" s="10"/>
      <c r="S679" s="10"/>
      <c r="T679" s="10"/>
      <c r="U679" s="10"/>
      <c r="V679" s="10"/>
      <c r="W679" s="10"/>
      <c r="X679" s="10"/>
      <c r="Y679" s="10"/>
      <c r="Z679" s="10"/>
    </row>
    <row r="680" spans="1:26" ht="16" x14ac:dyDescent="0.2">
      <c r="A680" s="10"/>
      <c r="B680" s="10"/>
      <c r="C680" s="10"/>
      <c r="D680" s="10"/>
      <c r="E680" s="10"/>
      <c r="F680" s="10"/>
      <c r="G680" s="10"/>
      <c r="H680" s="10"/>
      <c r="I680" s="10"/>
      <c r="J680" s="10"/>
      <c r="K680" s="10"/>
      <c r="L680" s="10"/>
      <c r="M680" s="10"/>
      <c r="N680" s="10"/>
      <c r="O680" s="10"/>
      <c r="P680" s="10"/>
      <c r="Q680" s="10"/>
      <c r="R680" s="10"/>
      <c r="S680" s="10"/>
      <c r="T680" s="10"/>
      <c r="U680" s="10"/>
      <c r="V680" s="10"/>
      <c r="W680" s="10"/>
      <c r="X680" s="10"/>
      <c r="Y680" s="10"/>
      <c r="Z680" s="10"/>
    </row>
    <row r="681" spans="1:26" ht="16" x14ac:dyDescent="0.2">
      <c r="A681" s="10"/>
      <c r="B681" s="10"/>
      <c r="C681" s="10"/>
      <c r="D681" s="10"/>
      <c r="E681" s="10"/>
      <c r="F681" s="10"/>
      <c r="G681" s="10"/>
      <c r="H681" s="10"/>
      <c r="I681" s="10"/>
      <c r="J681" s="10"/>
      <c r="K681" s="10"/>
      <c r="L681" s="10"/>
      <c r="M681" s="10"/>
      <c r="N681" s="10"/>
      <c r="O681" s="10"/>
      <c r="P681" s="10"/>
      <c r="Q681" s="10"/>
      <c r="R681" s="10"/>
      <c r="S681" s="10"/>
      <c r="T681" s="10"/>
      <c r="U681" s="10"/>
      <c r="V681" s="10"/>
      <c r="W681" s="10"/>
      <c r="X681" s="10"/>
      <c r="Y681" s="10"/>
      <c r="Z681" s="10"/>
    </row>
    <row r="682" spans="1:26" ht="16" x14ac:dyDescent="0.2">
      <c r="A682" s="10"/>
      <c r="B682" s="10"/>
      <c r="C682" s="10"/>
      <c r="D682" s="10"/>
      <c r="E682" s="10"/>
      <c r="F682" s="10"/>
      <c r="G682" s="10"/>
      <c r="H682" s="10"/>
      <c r="I682" s="10"/>
      <c r="J682" s="10"/>
      <c r="K682" s="10"/>
      <c r="L682" s="10"/>
      <c r="M682" s="10"/>
      <c r="N682" s="10"/>
      <c r="O682" s="10"/>
      <c r="P682" s="10"/>
      <c r="Q682" s="10"/>
      <c r="R682" s="10"/>
      <c r="S682" s="10"/>
      <c r="T682" s="10"/>
      <c r="U682" s="10"/>
      <c r="V682" s="10"/>
      <c r="W682" s="10"/>
      <c r="X682" s="10"/>
      <c r="Y682" s="10"/>
      <c r="Z682" s="10"/>
    </row>
    <row r="683" spans="1:26" ht="16" x14ac:dyDescent="0.2">
      <c r="A683" s="10"/>
      <c r="B683" s="10"/>
      <c r="C683" s="10"/>
      <c r="D683" s="10"/>
      <c r="E683" s="10"/>
      <c r="F683" s="10"/>
      <c r="G683" s="10"/>
      <c r="H683" s="10"/>
      <c r="I683" s="10"/>
      <c r="J683" s="10"/>
      <c r="K683" s="10"/>
      <c r="L683" s="10"/>
      <c r="M683" s="10"/>
      <c r="N683" s="10"/>
      <c r="O683" s="10"/>
      <c r="P683" s="10"/>
      <c r="Q683" s="10"/>
      <c r="R683" s="10"/>
      <c r="S683" s="10"/>
      <c r="T683" s="10"/>
      <c r="U683" s="10"/>
      <c r="V683" s="10"/>
      <c r="W683" s="10"/>
      <c r="X683" s="10"/>
      <c r="Y683" s="10"/>
      <c r="Z683" s="10"/>
    </row>
    <row r="684" spans="1:26" ht="16" x14ac:dyDescent="0.2">
      <c r="A684" s="10"/>
      <c r="B684" s="10"/>
      <c r="C684" s="10"/>
      <c r="D684" s="10"/>
      <c r="E684" s="10"/>
      <c r="F684" s="10"/>
      <c r="G684" s="10"/>
      <c r="H684" s="10"/>
      <c r="I684" s="10"/>
      <c r="J684" s="10"/>
      <c r="K684" s="10"/>
      <c r="L684" s="10"/>
      <c r="M684" s="10"/>
      <c r="N684" s="10"/>
      <c r="O684" s="10"/>
      <c r="P684" s="10"/>
      <c r="Q684" s="10"/>
      <c r="R684" s="10"/>
      <c r="S684" s="10"/>
      <c r="T684" s="10"/>
      <c r="U684" s="10"/>
      <c r="V684" s="10"/>
      <c r="W684" s="10"/>
      <c r="X684" s="10"/>
      <c r="Y684" s="10"/>
      <c r="Z684" s="10"/>
    </row>
    <row r="685" spans="1:26" ht="16" x14ac:dyDescent="0.2">
      <c r="A685" s="10"/>
      <c r="B685" s="10"/>
      <c r="C685" s="10"/>
      <c r="D685" s="10"/>
      <c r="E685" s="10"/>
      <c r="F685" s="10"/>
      <c r="G685" s="10"/>
      <c r="H685" s="10"/>
      <c r="I685" s="10"/>
      <c r="J685" s="10"/>
      <c r="K685" s="10"/>
      <c r="L685" s="10"/>
      <c r="M685" s="10"/>
      <c r="N685" s="10"/>
      <c r="O685" s="10"/>
      <c r="P685" s="10"/>
      <c r="Q685" s="10"/>
      <c r="R685" s="10"/>
      <c r="S685" s="10"/>
      <c r="T685" s="10"/>
      <c r="U685" s="10"/>
      <c r="V685" s="10"/>
      <c r="W685" s="10"/>
      <c r="X685" s="10"/>
      <c r="Y685" s="10"/>
      <c r="Z685" s="10"/>
    </row>
    <row r="686" spans="1:26" ht="16" x14ac:dyDescent="0.2">
      <c r="A686" s="10"/>
      <c r="B686" s="10"/>
      <c r="C686" s="10"/>
      <c r="D686" s="10"/>
      <c r="E686" s="10"/>
      <c r="F686" s="10"/>
      <c r="G686" s="10"/>
      <c r="H686" s="10"/>
      <c r="I686" s="10"/>
      <c r="J686" s="10"/>
      <c r="K686" s="10"/>
      <c r="L686" s="10"/>
      <c r="M686" s="10"/>
      <c r="N686" s="10"/>
      <c r="O686" s="10"/>
      <c r="P686" s="10"/>
      <c r="Q686" s="10"/>
      <c r="R686" s="10"/>
      <c r="S686" s="10"/>
      <c r="T686" s="10"/>
      <c r="U686" s="10"/>
      <c r="V686" s="10"/>
      <c r="W686" s="10"/>
      <c r="X686" s="10"/>
      <c r="Y686" s="10"/>
      <c r="Z686" s="10"/>
    </row>
    <row r="687" spans="1:26" ht="16" x14ac:dyDescent="0.2">
      <c r="A687" s="10"/>
      <c r="B687" s="10"/>
      <c r="C687" s="10"/>
      <c r="D687" s="10"/>
      <c r="E687" s="10"/>
      <c r="F687" s="10"/>
      <c r="G687" s="10"/>
      <c r="H687" s="10"/>
      <c r="I687" s="10"/>
      <c r="J687" s="10"/>
      <c r="K687" s="10"/>
      <c r="L687" s="10"/>
      <c r="M687" s="10"/>
      <c r="N687" s="10"/>
      <c r="O687" s="10"/>
      <c r="P687" s="10"/>
      <c r="Q687" s="10"/>
      <c r="R687" s="10"/>
      <c r="S687" s="10"/>
      <c r="T687" s="10"/>
      <c r="U687" s="10"/>
      <c r="V687" s="10"/>
      <c r="W687" s="10"/>
      <c r="X687" s="10"/>
      <c r="Y687" s="10"/>
      <c r="Z687" s="10"/>
    </row>
    <row r="688" spans="1:26" ht="16" x14ac:dyDescent="0.2">
      <c r="A688" s="10"/>
      <c r="B688" s="10"/>
      <c r="C688" s="10"/>
      <c r="D688" s="10"/>
      <c r="E688" s="10"/>
      <c r="F688" s="10"/>
      <c r="G688" s="10"/>
      <c r="H688" s="10"/>
      <c r="I688" s="10"/>
      <c r="J688" s="10"/>
      <c r="K688" s="10"/>
      <c r="L688" s="10"/>
      <c r="M688" s="10"/>
      <c r="N688" s="10"/>
      <c r="O688" s="10"/>
      <c r="P688" s="10"/>
      <c r="Q688" s="10"/>
      <c r="R688" s="10"/>
      <c r="S688" s="10"/>
      <c r="T688" s="10"/>
      <c r="U688" s="10"/>
      <c r="V688" s="10"/>
      <c r="W688" s="10"/>
      <c r="X688" s="10"/>
      <c r="Y688" s="10"/>
      <c r="Z688" s="10"/>
    </row>
    <row r="689" spans="1:26" ht="16" x14ac:dyDescent="0.2">
      <c r="A689" s="10"/>
      <c r="B689" s="10"/>
      <c r="C689" s="10"/>
      <c r="D689" s="10"/>
      <c r="E689" s="10"/>
      <c r="F689" s="10"/>
      <c r="G689" s="10"/>
      <c r="H689" s="10"/>
      <c r="I689" s="10"/>
      <c r="J689" s="10"/>
      <c r="K689" s="10"/>
      <c r="L689" s="10"/>
      <c r="M689" s="10"/>
      <c r="N689" s="10"/>
      <c r="O689" s="10"/>
      <c r="P689" s="10"/>
      <c r="Q689" s="10"/>
      <c r="R689" s="10"/>
      <c r="S689" s="10"/>
      <c r="T689" s="10"/>
      <c r="U689" s="10"/>
      <c r="V689" s="10"/>
      <c r="W689" s="10"/>
      <c r="X689" s="10"/>
      <c r="Y689" s="10"/>
      <c r="Z689" s="10"/>
    </row>
    <row r="690" spans="1:26" ht="16" x14ac:dyDescent="0.2">
      <c r="A690" s="10"/>
      <c r="B690" s="10"/>
      <c r="C690" s="10"/>
      <c r="D690" s="10"/>
      <c r="E690" s="10"/>
      <c r="F690" s="10"/>
      <c r="G690" s="10"/>
      <c r="H690" s="10"/>
      <c r="I690" s="10"/>
      <c r="J690" s="10"/>
      <c r="K690" s="10"/>
      <c r="L690" s="10"/>
      <c r="M690" s="10"/>
      <c r="N690" s="10"/>
      <c r="O690" s="10"/>
      <c r="P690" s="10"/>
      <c r="Q690" s="10"/>
      <c r="R690" s="10"/>
      <c r="S690" s="10"/>
      <c r="T690" s="10"/>
      <c r="U690" s="10"/>
      <c r="V690" s="10"/>
      <c r="W690" s="10"/>
      <c r="X690" s="10"/>
      <c r="Y690" s="10"/>
      <c r="Z690" s="10"/>
    </row>
    <row r="691" spans="1:26" ht="16" x14ac:dyDescent="0.2">
      <c r="A691" s="10"/>
      <c r="B691" s="10"/>
      <c r="C691" s="10"/>
      <c r="D691" s="10"/>
      <c r="E691" s="10"/>
      <c r="F691" s="10"/>
      <c r="G691" s="10"/>
      <c r="H691" s="10"/>
      <c r="I691" s="10"/>
      <c r="J691" s="10"/>
      <c r="K691" s="10"/>
      <c r="L691" s="10"/>
      <c r="M691" s="10"/>
      <c r="N691" s="10"/>
      <c r="O691" s="10"/>
      <c r="P691" s="10"/>
      <c r="Q691" s="10"/>
      <c r="R691" s="10"/>
      <c r="S691" s="10"/>
      <c r="T691" s="10"/>
      <c r="U691" s="10"/>
      <c r="V691" s="10"/>
      <c r="W691" s="10"/>
      <c r="X691" s="10"/>
      <c r="Y691" s="10"/>
      <c r="Z691" s="10"/>
    </row>
    <row r="692" spans="1:26" ht="16" x14ac:dyDescent="0.2">
      <c r="A692" s="10"/>
      <c r="B692" s="10"/>
      <c r="C692" s="10"/>
      <c r="D692" s="10"/>
      <c r="E692" s="10"/>
      <c r="F692" s="10"/>
      <c r="G692" s="10"/>
      <c r="H692" s="10"/>
      <c r="I692" s="10"/>
      <c r="J692" s="10"/>
      <c r="K692" s="10"/>
      <c r="L692" s="10"/>
      <c r="M692" s="10"/>
      <c r="N692" s="10"/>
      <c r="O692" s="10"/>
      <c r="P692" s="10"/>
      <c r="Q692" s="10"/>
      <c r="R692" s="10"/>
      <c r="S692" s="10"/>
      <c r="T692" s="10"/>
      <c r="U692" s="10"/>
      <c r="V692" s="10"/>
      <c r="W692" s="10"/>
      <c r="X692" s="10"/>
      <c r="Y692" s="10"/>
      <c r="Z692" s="10"/>
    </row>
    <row r="693" spans="1:26" ht="16" x14ac:dyDescent="0.2">
      <c r="A693" s="10"/>
      <c r="B693" s="10"/>
      <c r="C693" s="10"/>
      <c r="D693" s="10"/>
      <c r="E693" s="10"/>
      <c r="F693" s="10"/>
      <c r="G693" s="10"/>
      <c r="H693" s="10"/>
      <c r="I693" s="10"/>
      <c r="J693" s="10"/>
      <c r="K693" s="10"/>
      <c r="L693" s="10"/>
      <c r="M693" s="10"/>
      <c r="N693" s="10"/>
      <c r="O693" s="10"/>
      <c r="P693" s="10"/>
      <c r="Q693" s="10"/>
      <c r="R693" s="10"/>
      <c r="S693" s="10"/>
      <c r="T693" s="10"/>
      <c r="U693" s="10"/>
      <c r="V693" s="10"/>
      <c r="W693" s="10"/>
      <c r="X693" s="10"/>
      <c r="Y693" s="10"/>
      <c r="Z693" s="10"/>
    </row>
    <row r="694" spans="1:26" ht="16" x14ac:dyDescent="0.2">
      <c r="A694" s="10"/>
      <c r="B694" s="10"/>
      <c r="C694" s="10"/>
      <c r="D694" s="10"/>
      <c r="E694" s="10"/>
      <c r="F694" s="10"/>
      <c r="G694" s="10"/>
      <c r="H694" s="10"/>
      <c r="I694" s="10"/>
      <c r="J694" s="10"/>
      <c r="K694" s="10"/>
      <c r="L694" s="10"/>
      <c r="M694" s="10"/>
      <c r="N694" s="10"/>
      <c r="O694" s="10"/>
      <c r="P694" s="10"/>
      <c r="Q694" s="10"/>
      <c r="R694" s="10"/>
      <c r="S694" s="10"/>
      <c r="T694" s="10"/>
      <c r="U694" s="10"/>
      <c r="V694" s="10"/>
      <c r="W694" s="10"/>
      <c r="X694" s="10"/>
      <c r="Y694" s="10"/>
      <c r="Z694" s="10"/>
    </row>
    <row r="695" spans="1:26" ht="16" x14ac:dyDescent="0.2">
      <c r="A695" s="10"/>
      <c r="B695" s="10"/>
      <c r="C695" s="10"/>
      <c r="D695" s="10"/>
      <c r="E695" s="10"/>
      <c r="F695" s="10"/>
      <c r="G695" s="10"/>
      <c r="H695" s="10"/>
      <c r="I695" s="10"/>
      <c r="J695" s="10"/>
      <c r="K695" s="10"/>
      <c r="L695" s="10"/>
      <c r="M695" s="10"/>
      <c r="N695" s="10"/>
      <c r="O695" s="10"/>
      <c r="P695" s="10"/>
      <c r="Q695" s="10"/>
      <c r="R695" s="10"/>
      <c r="S695" s="10"/>
      <c r="T695" s="10"/>
      <c r="U695" s="10"/>
      <c r="V695" s="10"/>
      <c r="W695" s="10"/>
      <c r="X695" s="10"/>
      <c r="Y695" s="10"/>
      <c r="Z695" s="10"/>
    </row>
    <row r="696" spans="1:26" ht="16" x14ac:dyDescent="0.2">
      <c r="A696" s="10"/>
      <c r="B696" s="10"/>
      <c r="C696" s="10"/>
      <c r="D696" s="10"/>
      <c r="E696" s="10"/>
      <c r="F696" s="10"/>
      <c r="G696" s="10"/>
      <c r="H696" s="10"/>
      <c r="I696" s="10"/>
      <c r="J696" s="10"/>
      <c r="K696" s="10"/>
      <c r="L696" s="10"/>
      <c r="M696" s="10"/>
      <c r="N696" s="10"/>
      <c r="O696" s="10"/>
      <c r="P696" s="10"/>
      <c r="Q696" s="10"/>
      <c r="R696" s="10"/>
      <c r="S696" s="10"/>
      <c r="T696" s="10"/>
      <c r="U696" s="10"/>
      <c r="V696" s="10"/>
      <c r="W696" s="10"/>
      <c r="X696" s="10"/>
      <c r="Y696" s="10"/>
      <c r="Z696" s="10"/>
    </row>
    <row r="697" spans="1:26" ht="16" x14ac:dyDescent="0.2">
      <c r="A697" s="10"/>
      <c r="B697" s="10"/>
      <c r="C697" s="10"/>
      <c r="D697" s="10"/>
      <c r="E697" s="10"/>
      <c r="F697" s="10"/>
      <c r="G697" s="10"/>
      <c r="H697" s="10"/>
      <c r="I697" s="10"/>
      <c r="J697" s="10"/>
      <c r="K697" s="10"/>
      <c r="L697" s="10"/>
      <c r="M697" s="10"/>
      <c r="N697" s="10"/>
      <c r="O697" s="10"/>
      <c r="P697" s="10"/>
      <c r="Q697" s="10"/>
      <c r="R697" s="10"/>
      <c r="S697" s="10"/>
      <c r="T697" s="10"/>
      <c r="U697" s="10"/>
      <c r="V697" s="10"/>
      <c r="W697" s="10"/>
      <c r="X697" s="10"/>
      <c r="Y697" s="10"/>
      <c r="Z697" s="10"/>
    </row>
    <row r="698" spans="1:26" ht="16" x14ac:dyDescent="0.2">
      <c r="A698" s="10"/>
      <c r="B698" s="10"/>
      <c r="C698" s="10"/>
      <c r="D698" s="10"/>
      <c r="E698" s="10"/>
      <c r="F698" s="10"/>
      <c r="G698" s="10"/>
      <c r="H698" s="10"/>
      <c r="I698" s="10"/>
      <c r="J698" s="10"/>
      <c r="K698" s="10"/>
      <c r="L698" s="10"/>
      <c r="M698" s="10"/>
      <c r="N698" s="10"/>
      <c r="O698" s="10"/>
      <c r="P698" s="10"/>
      <c r="Q698" s="10"/>
      <c r="R698" s="10"/>
      <c r="S698" s="10"/>
      <c r="T698" s="10"/>
      <c r="U698" s="10"/>
      <c r="V698" s="10"/>
      <c r="W698" s="10"/>
      <c r="X698" s="10"/>
      <c r="Y698" s="10"/>
      <c r="Z698" s="10"/>
    </row>
    <row r="699" spans="1:26" ht="16" x14ac:dyDescent="0.2">
      <c r="A699" s="10"/>
      <c r="B699" s="10"/>
      <c r="C699" s="10"/>
      <c r="D699" s="10"/>
      <c r="E699" s="10"/>
      <c r="F699" s="10"/>
      <c r="G699" s="10"/>
      <c r="H699" s="10"/>
      <c r="I699" s="10"/>
      <c r="J699" s="10"/>
      <c r="K699" s="10"/>
      <c r="L699" s="10"/>
      <c r="M699" s="10"/>
      <c r="N699" s="10"/>
      <c r="O699" s="10"/>
      <c r="P699" s="10"/>
      <c r="Q699" s="10"/>
      <c r="R699" s="10"/>
      <c r="S699" s="10"/>
      <c r="T699" s="10"/>
      <c r="U699" s="10"/>
      <c r="V699" s="10"/>
      <c r="W699" s="10"/>
      <c r="X699" s="10"/>
      <c r="Y699" s="10"/>
      <c r="Z699" s="10"/>
    </row>
    <row r="700" spans="1:26" ht="16" x14ac:dyDescent="0.2">
      <c r="A700" s="10"/>
      <c r="B700" s="10"/>
      <c r="C700" s="10"/>
      <c r="D700" s="10"/>
      <c r="E700" s="10"/>
      <c r="F700" s="10"/>
      <c r="G700" s="10"/>
      <c r="H700" s="10"/>
      <c r="I700" s="10"/>
      <c r="J700" s="10"/>
      <c r="K700" s="10"/>
      <c r="L700" s="10"/>
      <c r="M700" s="10"/>
      <c r="N700" s="10"/>
      <c r="O700" s="10"/>
      <c r="P700" s="10"/>
      <c r="Q700" s="10"/>
      <c r="R700" s="10"/>
      <c r="S700" s="10"/>
      <c r="T700" s="10"/>
      <c r="U700" s="10"/>
      <c r="V700" s="10"/>
      <c r="W700" s="10"/>
      <c r="X700" s="10"/>
      <c r="Y700" s="10"/>
      <c r="Z700" s="10"/>
    </row>
    <row r="701" spans="1:26" ht="16" x14ac:dyDescent="0.2">
      <c r="A701" s="10"/>
      <c r="B701" s="10"/>
      <c r="C701" s="10"/>
      <c r="D701" s="10"/>
      <c r="E701" s="10"/>
      <c r="F701" s="10"/>
      <c r="G701" s="10"/>
      <c r="H701" s="10"/>
      <c r="I701" s="10"/>
      <c r="J701" s="10"/>
      <c r="K701" s="10"/>
      <c r="L701" s="10"/>
      <c r="M701" s="10"/>
      <c r="N701" s="10"/>
      <c r="O701" s="10"/>
      <c r="P701" s="10"/>
      <c r="Q701" s="10"/>
      <c r="R701" s="10"/>
      <c r="S701" s="10"/>
      <c r="T701" s="10"/>
      <c r="U701" s="10"/>
      <c r="V701" s="10"/>
      <c r="W701" s="10"/>
      <c r="X701" s="10"/>
      <c r="Y701" s="10"/>
      <c r="Z701" s="10"/>
    </row>
    <row r="702" spans="1:26" ht="16" x14ac:dyDescent="0.2">
      <c r="A702" s="10"/>
      <c r="B702" s="10"/>
      <c r="C702" s="10"/>
      <c r="D702" s="10"/>
      <c r="E702" s="10"/>
      <c r="F702" s="10"/>
      <c r="G702" s="10"/>
      <c r="H702" s="10"/>
      <c r="I702" s="10"/>
      <c r="J702" s="10"/>
      <c r="K702" s="10"/>
      <c r="L702" s="10"/>
      <c r="M702" s="10"/>
      <c r="N702" s="10"/>
      <c r="O702" s="10"/>
      <c r="P702" s="10"/>
      <c r="Q702" s="10"/>
      <c r="R702" s="10"/>
      <c r="S702" s="10"/>
      <c r="T702" s="10"/>
      <c r="U702" s="10"/>
      <c r="V702" s="10"/>
      <c r="W702" s="10"/>
      <c r="X702" s="10"/>
      <c r="Y702" s="10"/>
      <c r="Z702" s="10"/>
    </row>
    <row r="703" spans="1:26" ht="16" x14ac:dyDescent="0.2">
      <c r="A703" s="10"/>
      <c r="B703" s="10"/>
      <c r="C703" s="10"/>
      <c r="D703" s="10"/>
      <c r="E703" s="10"/>
      <c r="F703" s="10"/>
      <c r="G703" s="10"/>
      <c r="H703" s="10"/>
      <c r="I703" s="10"/>
      <c r="J703" s="10"/>
      <c r="K703" s="10"/>
      <c r="L703" s="10"/>
      <c r="M703" s="10"/>
      <c r="N703" s="10"/>
      <c r="O703" s="10"/>
      <c r="P703" s="10"/>
      <c r="Q703" s="10"/>
      <c r="R703" s="10"/>
      <c r="S703" s="10"/>
      <c r="T703" s="10"/>
      <c r="U703" s="10"/>
      <c r="V703" s="10"/>
      <c r="W703" s="10"/>
      <c r="X703" s="10"/>
      <c r="Y703" s="10"/>
      <c r="Z703" s="10"/>
    </row>
    <row r="704" spans="1:26" ht="16" x14ac:dyDescent="0.2">
      <c r="A704" s="10"/>
      <c r="B704" s="10"/>
      <c r="C704" s="10"/>
      <c r="D704" s="10"/>
      <c r="E704" s="10"/>
      <c r="F704" s="10"/>
      <c r="G704" s="10"/>
      <c r="H704" s="10"/>
      <c r="I704" s="10"/>
      <c r="J704" s="10"/>
      <c r="K704" s="10"/>
      <c r="L704" s="10"/>
      <c r="M704" s="10"/>
      <c r="N704" s="10"/>
      <c r="O704" s="10"/>
      <c r="P704" s="10"/>
      <c r="Q704" s="10"/>
      <c r="R704" s="10"/>
      <c r="S704" s="10"/>
      <c r="T704" s="10"/>
      <c r="U704" s="10"/>
      <c r="V704" s="10"/>
      <c r="W704" s="10"/>
      <c r="X704" s="10"/>
      <c r="Y704" s="10"/>
      <c r="Z704" s="10"/>
    </row>
    <row r="705" spans="1:26" ht="16" x14ac:dyDescent="0.2">
      <c r="A705" s="10"/>
      <c r="B705" s="10"/>
      <c r="C705" s="10"/>
      <c r="D705" s="10"/>
      <c r="E705" s="10"/>
      <c r="F705" s="10"/>
      <c r="G705" s="10"/>
      <c r="H705" s="10"/>
      <c r="I705" s="10"/>
      <c r="J705" s="10"/>
      <c r="K705" s="10"/>
      <c r="L705" s="10"/>
      <c r="M705" s="10"/>
      <c r="N705" s="10"/>
      <c r="O705" s="10"/>
      <c r="P705" s="10"/>
      <c r="Q705" s="10"/>
      <c r="R705" s="10"/>
      <c r="S705" s="10"/>
      <c r="T705" s="10"/>
      <c r="U705" s="10"/>
      <c r="V705" s="10"/>
      <c r="W705" s="10"/>
      <c r="X705" s="10"/>
      <c r="Y705" s="10"/>
      <c r="Z705" s="10"/>
    </row>
    <row r="706" spans="1:26" ht="16" x14ac:dyDescent="0.2">
      <c r="A706" s="10"/>
      <c r="B706" s="10"/>
      <c r="C706" s="10"/>
      <c r="D706" s="10"/>
      <c r="E706" s="10"/>
      <c r="F706" s="10"/>
      <c r="G706" s="10"/>
      <c r="H706" s="10"/>
      <c r="I706" s="10"/>
      <c r="J706" s="10"/>
      <c r="K706" s="10"/>
      <c r="L706" s="10"/>
      <c r="M706" s="10"/>
      <c r="N706" s="10"/>
      <c r="O706" s="10"/>
      <c r="P706" s="10"/>
      <c r="Q706" s="10"/>
      <c r="R706" s="10"/>
      <c r="S706" s="10"/>
      <c r="T706" s="10"/>
      <c r="U706" s="10"/>
      <c r="V706" s="10"/>
      <c r="W706" s="10"/>
      <c r="X706" s="10"/>
      <c r="Y706" s="10"/>
      <c r="Z706" s="10"/>
    </row>
    <row r="707" spans="1:26" ht="16" x14ac:dyDescent="0.2">
      <c r="A707" s="10"/>
      <c r="B707" s="10"/>
      <c r="C707" s="10"/>
      <c r="D707" s="10"/>
      <c r="E707" s="10"/>
      <c r="F707" s="10"/>
      <c r="G707" s="10"/>
      <c r="H707" s="10"/>
      <c r="I707" s="10"/>
      <c r="J707" s="10"/>
      <c r="K707" s="10"/>
      <c r="L707" s="10"/>
      <c r="M707" s="10"/>
      <c r="N707" s="10"/>
      <c r="O707" s="10"/>
      <c r="P707" s="10"/>
      <c r="Q707" s="10"/>
      <c r="R707" s="10"/>
      <c r="S707" s="10"/>
      <c r="T707" s="10"/>
      <c r="U707" s="10"/>
      <c r="V707" s="10"/>
      <c r="W707" s="10"/>
      <c r="X707" s="10"/>
      <c r="Y707" s="10"/>
      <c r="Z707" s="10"/>
    </row>
    <row r="708" spans="1:26" ht="16" x14ac:dyDescent="0.2">
      <c r="A708" s="10"/>
      <c r="B708" s="10"/>
      <c r="C708" s="10"/>
      <c r="D708" s="10"/>
      <c r="E708" s="10"/>
      <c r="F708" s="10"/>
      <c r="G708" s="10"/>
      <c r="H708" s="10"/>
      <c r="I708" s="10"/>
      <c r="J708" s="10"/>
      <c r="K708" s="10"/>
      <c r="L708" s="10"/>
      <c r="M708" s="10"/>
      <c r="N708" s="10"/>
      <c r="O708" s="10"/>
      <c r="P708" s="10"/>
      <c r="Q708" s="10"/>
      <c r="R708" s="10"/>
      <c r="S708" s="10"/>
      <c r="T708" s="10"/>
      <c r="U708" s="10"/>
      <c r="V708" s="10"/>
      <c r="W708" s="10"/>
      <c r="X708" s="10"/>
      <c r="Y708" s="10"/>
      <c r="Z708" s="10"/>
    </row>
    <row r="709" spans="1:26" ht="16" x14ac:dyDescent="0.2">
      <c r="A709" s="10"/>
      <c r="B709" s="10"/>
      <c r="C709" s="10"/>
      <c r="D709" s="10"/>
      <c r="E709" s="10"/>
      <c r="F709" s="10"/>
      <c r="G709" s="10"/>
      <c r="H709" s="10"/>
      <c r="I709" s="10"/>
      <c r="J709" s="10"/>
      <c r="K709" s="10"/>
      <c r="L709" s="10"/>
      <c r="M709" s="10"/>
      <c r="N709" s="10"/>
      <c r="O709" s="10"/>
      <c r="P709" s="10"/>
      <c r="Q709" s="10"/>
      <c r="R709" s="10"/>
      <c r="S709" s="10"/>
      <c r="T709" s="10"/>
      <c r="U709" s="10"/>
      <c r="V709" s="10"/>
      <c r="W709" s="10"/>
      <c r="X709" s="10"/>
      <c r="Y709" s="10"/>
      <c r="Z709" s="10"/>
    </row>
    <row r="710" spans="1:26" ht="16" x14ac:dyDescent="0.2">
      <c r="A710" s="10"/>
      <c r="B710" s="10"/>
      <c r="C710" s="10"/>
      <c r="D710" s="10"/>
      <c r="E710" s="10"/>
      <c r="F710" s="10"/>
      <c r="G710" s="10"/>
      <c r="H710" s="10"/>
      <c r="I710" s="10"/>
      <c r="J710" s="10"/>
      <c r="K710" s="10"/>
      <c r="L710" s="10"/>
      <c r="M710" s="10"/>
      <c r="N710" s="10"/>
      <c r="O710" s="10"/>
      <c r="P710" s="10"/>
      <c r="Q710" s="10"/>
      <c r="R710" s="10"/>
      <c r="S710" s="10"/>
      <c r="T710" s="10"/>
      <c r="U710" s="10"/>
      <c r="V710" s="10"/>
      <c r="W710" s="10"/>
      <c r="X710" s="10"/>
      <c r="Y710" s="10"/>
      <c r="Z710" s="10"/>
    </row>
    <row r="711" spans="1:26" ht="16" x14ac:dyDescent="0.2">
      <c r="A711" s="10"/>
      <c r="B711" s="10"/>
      <c r="C711" s="10"/>
      <c r="D711" s="10"/>
      <c r="E711" s="10"/>
      <c r="F711" s="10"/>
      <c r="G711" s="10"/>
      <c r="H711" s="10"/>
      <c r="I711" s="10"/>
      <c r="J711" s="10"/>
      <c r="K711" s="10"/>
      <c r="L711" s="10"/>
      <c r="M711" s="10"/>
      <c r="N711" s="10"/>
      <c r="O711" s="10"/>
      <c r="P711" s="10"/>
      <c r="Q711" s="10"/>
      <c r="R711" s="10"/>
      <c r="S711" s="10"/>
      <c r="T711" s="10"/>
      <c r="U711" s="10"/>
      <c r="V711" s="10"/>
      <c r="W711" s="10"/>
      <c r="X711" s="10"/>
      <c r="Y711" s="10"/>
      <c r="Z711" s="10"/>
    </row>
    <row r="712" spans="1:26" ht="16" x14ac:dyDescent="0.2">
      <c r="A712" s="10"/>
      <c r="B712" s="10"/>
      <c r="C712" s="10"/>
      <c r="D712" s="10"/>
      <c r="E712" s="10"/>
      <c r="F712" s="10"/>
      <c r="G712" s="10"/>
      <c r="H712" s="10"/>
      <c r="I712" s="10"/>
      <c r="J712" s="10"/>
      <c r="K712" s="10"/>
      <c r="L712" s="10"/>
      <c r="M712" s="10"/>
      <c r="N712" s="10"/>
      <c r="O712" s="10"/>
      <c r="P712" s="10"/>
      <c r="Q712" s="10"/>
      <c r="R712" s="10"/>
      <c r="S712" s="10"/>
      <c r="T712" s="10"/>
      <c r="U712" s="10"/>
      <c r="V712" s="10"/>
      <c r="W712" s="10"/>
      <c r="X712" s="10"/>
      <c r="Y712" s="10"/>
      <c r="Z712" s="10"/>
    </row>
    <row r="713" spans="1:26" ht="16" x14ac:dyDescent="0.2">
      <c r="A713" s="10"/>
      <c r="B713" s="10"/>
      <c r="C713" s="10"/>
      <c r="D713" s="10"/>
      <c r="E713" s="10"/>
      <c r="F713" s="10"/>
      <c r="G713" s="10"/>
      <c r="H713" s="10"/>
      <c r="I713" s="10"/>
      <c r="J713" s="10"/>
      <c r="K713" s="10"/>
      <c r="L713" s="10"/>
      <c r="M713" s="10"/>
      <c r="N713" s="10"/>
      <c r="O713" s="10"/>
      <c r="P713" s="10"/>
      <c r="Q713" s="10"/>
      <c r="R713" s="10"/>
      <c r="S713" s="10"/>
      <c r="T713" s="10"/>
      <c r="U713" s="10"/>
      <c r="V713" s="10"/>
      <c r="W713" s="10"/>
      <c r="X713" s="10"/>
      <c r="Y713" s="10"/>
      <c r="Z713" s="10"/>
    </row>
    <row r="714" spans="1:26" ht="16" x14ac:dyDescent="0.2">
      <c r="A714" s="10"/>
      <c r="B714" s="10"/>
      <c r="C714" s="10"/>
      <c r="D714" s="10"/>
      <c r="E714" s="10"/>
      <c r="F714" s="10"/>
      <c r="G714" s="10"/>
      <c r="H714" s="10"/>
      <c r="I714" s="10"/>
      <c r="J714" s="10"/>
      <c r="K714" s="10"/>
      <c r="L714" s="10"/>
      <c r="M714" s="10"/>
      <c r="N714" s="10"/>
      <c r="O714" s="10"/>
      <c r="P714" s="10"/>
      <c r="Q714" s="10"/>
      <c r="R714" s="10"/>
      <c r="S714" s="10"/>
      <c r="T714" s="10"/>
      <c r="U714" s="10"/>
      <c r="V714" s="10"/>
      <c r="W714" s="10"/>
      <c r="X714" s="10"/>
      <c r="Y714" s="10"/>
      <c r="Z714" s="10"/>
    </row>
    <row r="715" spans="1:26" ht="16" x14ac:dyDescent="0.2">
      <c r="A715" s="10"/>
      <c r="B715" s="10"/>
      <c r="C715" s="10"/>
      <c r="D715" s="10"/>
      <c r="E715" s="10"/>
      <c r="F715" s="10"/>
      <c r="G715" s="10"/>
      <c r="H715" s="10"/>
      <c r="I715" s="10"/>
      <c r="J715" s="10"/>
      <c r="K715" s="10"/>
      <c r="L715" s="10"/>
      <c r="M715" s="10"/>
      <c r="N715" s="10"/>
      <c r="O715" s="10"/>
      <c r="P715" s="10"/>
      <c r="Q715" s="10"/>
      <c r="R715" s="10"/>
      <c r="S715" s="10"/>
      <c r="T715" s="10"/>
      <c r="U715" s="10"/>
      <c r="V715" s="10"/>
      <c r="W715" s="10"/>
      <c r="X715" s="10"/>
      <c r="Y715" s="10"/>
      <c r="Z715" s="10"/>
    </row>
    <row r="716" spans="1:26" ht="16" x14ac:dyDescent="0.2">
      <c r="A716" s="10"/>
      <c r="B716" s="10"/>
      <c r="C716" s="10"/>
      <c r="D716" s="10"/>
      <c r="E716" s="10"/>
      <c r="F716" s="10"/>
      <c r="G716" s="10"/>
      <c r="H716" s="10"/>
      <c r="I716" s="10"/>
      <c r="J716" s="10"/>
      <c r="K716" s="10"/>
      <c r="L716" s="10"/>
      <c r="M716" s="10"/>
      <c r="N716" s="10"/>
      <c r="O716" s="10"/>
      <c r="P716" s="10"/>
      <c r="Q716" s="10"/>
      <c r="R716" s="10"/>
      <c r="S716" s="10"/>
      <c r="T716" s="10"/>
      <c r="U716" s="10"/>
      <c r="V716" s="10"/>
      <c r="W716" s="10"/>
      <c r="X716" s="10"/>
      <c r="Y716" s="10"/>
      <c r="Z716" s="10"/>
    </row>
    <row r="717" spans="1:26" ht="16" x14ac:dyDescent="0.2">
      <c r="A717" s="10"/>
      <c r="B717" s="10"/>
      <c r="C717" s="10"/>
      <c r="D717" s="10"/>
      <c r="E717" s="10"/>
      <c r="F717" s="10"/>
      <c r="G717" s="10"/>
      <c r="H717" s="10"/>
      <c r="I717" s="10"/>
      <c r="J717" s="10"/>
      <c r="K717" s="10"/>
      <c r="L717" s="10"/>
      <c r="M717" s="10"/>
      <c r="N717" s="10"/>
      <c r="O717" s="10"/>
      <c r="P717" s="10"/>
      <c r="Q717" s="10"/>
      <c r="R717" s="10"/>
      <c r="S717" s="10"/>
      <c r="T717" s="10"/>
      <c r="U717" s="10"/>
      <c r="V717" s="10"/>
      <c r="W717" s="10"/>
      <c r="X717" s="10"/>
      <c r="Y717" s="10"/>
      <c r="Z717" s="10"/>
    </row>
    <row r="718" spans="1:26" ht="16" x14ac:dyDescent="0.2">
      <c r="A718" s="10"/>
      <c r="B718" s="10"/>
      <c r="C718" s="10"/>
      <c r="D718" s="10"/>
      <c r="E718" s="10"/>
      <c r="F718" s="10"/>
      <c r="G718" s="10"/>
      <c r="H718" s="10"/>
      <c r="I718" s="10"/>
      <c r="J718" s="10"/>
      <c r="K718" s="10"/>
      <c r="L718" s="10"/>
      <c r="M718" s="10"/>
      <c r="N718" s="10"/>
      <c r="O718" s="10"/>
      <c r="P718" s="10"/>
      <c r="Q718" s="10"/>
      <c r="R718" s="10"/>
      <c r="S718" s="10"/>
      <c r="T718" s="10"/>
      <c r="U718" s="10"/>
      <c r="V718" s="10"/>
      <c r="W718" s="10"/>
      <c r="X718" s="10"/>
      <c r="Y718" s="10"/>
      <c r="Z718" s="10"/>
    </row>
    <row r="719" spans="1:26" ht="16" x14ac:dyDescent="0.2">
      <c r="A719" s="10"/>
      <c r="B719" s="10"/>
      <c r="C719" s="10"/>
      <c r="D719" s="10"/>
      <c r="E719" s="10"/>
      <c r="F719" s="10"/>
      <c r="G719" s="10"/>
      <c r="H719" s="10"/>
      <c r="I719" s="10"/>
      <c r="J719" s="10"/>
      <c r="K719" s="10"/>
      <c r="L719" s="10"/>
      <c r="M719" s="10"/>
      <c r="N719" s="10"/>
      <c r="O719" s="10"/>
      <c r="P719" s="10"/>
      <c r="Q719" s="10"/>
      <c r="R719" s="10"/>
      <c r="S719" s="10"/>
      <c r="T719" s="10"/>
      <c r="U719" s="10"/>
      <c r="V719" s="10"/>
      <c r="W719" s="10"/>
      <c r="X719" s="10"/>
      <c r="Y719" s="10"/>
      <c r="Z719" s="10"/>
    </row>
    <row r="720" spans="1:26" ht="16" x14ac:dyDescent="0.2">
      <c r="A720" s="10"/>
      <c r="B720" s="10"/>
      <c r="C720" s="10"/>
      <c r="D720" s="10"/>
      <c r="E720" s="10"/>
      <c r="F720" s="10"/>
      <c r="G720" s="10"/>
      <c r="H720" s="10"/>
      <c r="I720" s="10"/>
      <c r="J720" s="10"/>
      <c r="K720" s="10"/>
      <c r="L720" s="10"/>
      <c r="M720" s="10"/>
      <c r="N720" s="10"/>
      <c r="O720" s="10"/>
      <c r="P720" s="10"/>
      <c r="Q720" s="10"/>
      <c r="R720" s="10"/>
      <c r="S720" s="10"/>
      <c r="T720" s="10"/>
      <c r="U720" s="10"/>
      <c r="V720" s="10"/>
      <c r="W720" s="10"/>
      <c r="X720" s="10"/>
      <c r="Y720" s="10"/>
      <c r="Z720" s="10"/>
    </row>
    <row r="721" spans="1:26" ht="16" x14ac:dyDescent="0.2">
      <c r="A721" s="10"/>
      <c r="B721" s="10"/>
      <c r="C721" s="10"/>
      <c r="D721" s="10"/>
      <c r="E721" s="10"/>
      <c r="F721" s="10"/>
      <c r="G721" s="10"/>
      <c r="H721" s="10"/>
      <c r="I721" s="10"/>
      <c r="J721" s="10"/>
      <c r="K721" s="10"/>
      <c r="L721" s="10"/>
      <c r="M721" s="10"/>
      <c r="N721" s="10"/>
      <c r="O721" s="10"/>
      <c r="P721" s="10"/>
      <c r="Q721" s="10"/>
      <c r="R721" s="10"/>
      <c r="S721" s="10"/>
      <c r="T721" s="10"/>
      <c r="U721" s="10"/>
      <c r="V721" s="10"/>
      <c r="W721" s="10"/>
      <c r="X721" s="10"/>
      <c r="Y721" s="10"/>
      <c r="Z721" s="10"/>
    </row>
    <row r="722" spans="1:26" ht="16" x14ac:dyDescent="0.2">
      <c r="A722" s="10"/>
      <c r="B722" s="10"/>
      <c r="C722" s="10"/>
      <c r="D722" s="10"/>
      <c r="E722" s="10"/>
      <c r="F722" s="10"/>
      <c r="G722" s="10"/>
      <c r="H722" s="10"/>
      <c r="I722" s="10"/>
      <c r="J722" s="10"/>
      <c r="K722" s="10"/>
      <c r="L722" s="10"/>
      <c r="M722" s="10"/>
      <c r="N722" s="10"/>
      <c r="O722" s="10"/>
      <c r="P722" s="10"/>
      <c r="Q722" s="10"/>
      <c r="R722" s="10"/>
      <c r="S722" s="10"/>
      <c r="T722" s="10"/>
      <c r="U722" s="10"/>
      <c r="V722" s="10"/>
      <c r="W722" s="10"/>
      <c r="X722" s="10"/>
      <c r="Y722" s="10"/>
      <c r="Z722" s="10"/>
    </row>
    <row r="723" spans="1:26" ht="16" x14ac:dyDescent="0.2">
      <c r="A723" s="10"/>
      <c r="B723" s="10"/>
      <c r="C723" s="10"/>
      <c r="D723" s="10"/>
      <c r="E723" s="10"/>
      <c r="F723" s="10"/>
      <c r="G723" s="10"/>
      <c r="H723" s="10"/>
      <c r="I723" s="10"/>
      <c r="J723" s="10"/>
      <c r="K723" s="10"/>
      <c r="L723" s="10"/>
      <c r="M723" s="10"/>
      <c r="N723" s="10"/>
      <c r="O723" s="10"/>
      <c r="P723" s="10"/>
      <c r="Q723" s="10"/>
      <c r="R723" s="10"/>
      <c r="S723" s="10"/>
      <c r="T723" s="10"/>
      <c r="U723" s="10"/>
      <c r="V723" s="10"/>
      <c r="W723" s="10"/>
      <c r="X723" s="10"/>
      <c r="Y723" s="10"/>
      <c r="Z723" s="10"/>
    </row>
    <row r="724" spans="1:26" ht="16" x14ac:dyDescent="0.2">
      <c r="A724" s="10"/>
      <c r="B724" s="10"/>
      <c r="C724" s="10"/>
      <c r="D724" s="10"/>
      <c r="E724" s="10"/>
      <c r="F724" s="10"/>
      <c r="G724" s="10"/>
      <c r="H724" s="10"/>
      <c r="I724" s="10"/>
      <c r="J724" s="10"/>
      <c r="K724" s="10"/>
      <c r="L724" s="10"/>
      <c r="M724" s="10"/>
      <c r="N724" s="10"/>
      <c r="O724" s="10"/>
      <c r="P724" s="10"/>
      <c r="Q724" s="10"/>
      <c r="R724" s="10"/>
      <c r="S724" s="10"/>
      <c r="T724" s="10"/>
      <c r="U724" s="10"/>
      <c r="V724" s="10"/>
      <c r="W724" s="10"/>
      <c r="X724" s="10"/>
      <c r="Y724" s="10"/>
      <c r="Z724" s="10"/>
    </row>
    <row r="725" spans="1:26" ht="16" x14ac:dyDescent="0.2">
      <c r="A725" s="10"/>
      <c r="B725" s="10"/>
      <c r="C725" s="10"/>
      <c r="D725" s="10"/>
      <c r="E725" s="10"/>
      <c r="F725" s="10"/>
      <c r="G725" s="10"/>
      <c r="H725" s="10"/>
      <c r="I725" s="10"/>
      <c r="J725" s="10"/>
      <c r="K725" s="10"/>
      <c r="L725" s="10"/>
      <c r="M725" s="10"/>
      <c r="N725" s="10"/>
      <c r="O725" s="10"/>
      <c r="P725" s="10"/>
      <c r="Q725" s="10"/>
      <c r="R725" s="10"/>
      <c r="S725" s="10"/>
      <c r="T725" s="10"/>
      <c r="U725" s="10"/>
      <c r="V725" s="10"/>
      <c r="W725" s="10"/>
      <c r="X725" s="10"/>
      <c r="Y725" s="10"/>
      <c r="Z725" s="10"/>
    </row>
    <row r="726" spans="1:26" ht="16" x14ac:dyDescent="0.2">
      <c r="A726" s="10"/>
      <c r="B726" s="10"/>
      <c r="C726" s="10"/>
      <c r="D726" s="10"/>
      <c r="E726" s="10"/>
      <c r="F726" s="10"/>
      <c r="G726" s="10"/>
      <c r="H726" s="10"/>
      <c r="I726" s="10"/>
      <c r="J726" s="10"/>
      <c r="K726" s="10"/>
      <c r="L726" s="10"/>
      <c r="M726" s="10"/>
      <c r="N726" s="10"/>
      <c r="O726" s="10"/>
      <c r="P726" s="10"/>
      <c r="Q726" s="10"/>
      <c r="R726" s="10"/>
      <c r="S726" s="10"/>
      <c r="T726" s="10"/>
      <c r="U726" s="10"/>
      <c r="V726" s="10"/>
      <c r="W726" s="10"/>
      <c r="X726" s="10"/>
      <c r="Y726" s="10"/>
      <c r="Z726" s="10"/>
    </row>
    <row r="727" spans="1:26" ht="16" x14ac:dyDescent="0.2">
      <c r="A727" s="10"/>
      <c r="B727" s="10"/>
      <c r="C727" s="10"/>
      <c r="D727" s="10"/>
      <c r="E727" s="10"/>
      <c r="F727" s="10"/>
      <c r="G727" s="10"/>
      <c r="H727" s="10"/>
      <c r="I727" s="10"/>
      <c r="J727" s="10"/>
      <c r="K727" s="10"/>
      <c r="L727" s="10"/>
      <c r="M727" s="10"/>
      <c r="N727" s="10"/>
      <c r="O727" s="10"/>
      <c r="P727" s="10"/>
      <c r="Q727" s="10"/>
      <c r="R727" s="10"/>
      <c r="S727" s="10"/>
      <c r="T727" s="10"/>
      <c r="U727" s="10"/>
      <c r="V727" s="10"/>
      <c r="W727" s="10"/>
      <c r="X727" s="10"/>
      <c r="Y727" s="10"/>
      <c r="Z727" s="10"/>
    </row>
    <row r="728" spans="1:26" ht="16" x14ac:dyDescent="0.2">
      <c r="A728" s="10"/>
      <c r="B728" s="10"/>
      <c r="C728" s="10"/>
      <c r="D728" s="10"/>
      <c r="E728" s="10"/>
      <c r="F728" s="10"/>
      <c r="G728" s="10"/>
      <c r="H728" s="10"/>
      <c r="I728" s="10"/>
      <c r="J728" s="10"/>
      <c r="K728" s="10"/>
      <c r="L728" s="10"/>
      <c r="M728" s="10"/>
      <c r="N728" s="10"/>
      <c r="O728" s="10"/>
      <c r="P728" s="10"/>
      <c r="Q728" s="10"/>
      <c r="R728" s="10"/>
      <c r="S728" s="10"/>
      <c r="T728" s="10"/>
      <c r="U728" s="10"/>
      <c r="V728" s="10"/>
      <c r="W728" s="10"/>
      <c r="X728" s="10"/>
      <c r="Y728" s="10"/>
      <c r="Z728" s="10"/>
    </row>
    <row r="729" spans="1:26" ht="16" x14ac:dyDescent="0.2">
      <c r="A729" s="10"/>
      <c r="B729" s="10"/>
      <c r="C729" s="10"/>
      <c r="D729" s="10"/>
      <c r="E729" s="10"/>
      <c r="F729" s="10"/>
      <c r="G729" s="10"/>
      <c r="H729" s="10"/>
      <c r="I729" s="10"/>
      <c r="J729" s="10"/>
      <c r="K729" s="10"/>
      <c r="L729" s="10"/>
      <c r="M729" s="10"/>
      <c r="N729" s="10"/>
      <c r="O729" s="10"/>
      <c r="P729" s="10"/>
      <c r="Q729" s="10"/>
      <c r="R729" s="10"/>
      <c r="S729" s="10"/>
      <c r="T729" s="10"/>
      <c r="U729" s="10"/>
      <c r="V729" s="10"/>
      <c r="W729" s="10"/>
      <c r="X729" s="10"/>
      <c r="Y729" s="10"/>
      <c r="Z729" s="10"/>
    </row>
    <row r="730" spans="1:26" ht="16" x14ac:dyDescent="0.2">
      <c r="A730" s="10"/>
      <c r="B730" s="10"/>
      <c r="C730" s="10"/>
      <c r="D730" s="10"/>
      <c r="E730" s="10"/>
      <c r="F730" s="10"/>
      <c r="G730" s="10"/>
      <c r="H730" s="10"/>
      <c r="I730" s="10"/>
      <c r="J730" s="10"/>
      <c r="K730" s="10"/>
      <c r="L730" s="10"/>
      <c r="M730" s="10"/>
      <c r="N730" s="10"/>
      <c r="O730" s="10"/>
      <c r="P730" s="10"/>
      <c r="Q730" s="10"/>
      <c r="R730" s="10"/>
      <c r="S730" s="10"/>
      <c r="T730" s="10"/>
      <c r="U730" s="10"/>
      <c r="V730" s="10"/>
      <c r="W730" s="10"/>
      <c r="X730" s="10"/>
      <c r="Y730" s="10"/>
      <c r="Z730" s="10"/>
    </row>
    <row r="731" spans="1:26" ht="16" x14ac:dyDescent="0.2">
      <c r="A731" s="10"/>
      <c r="B731" s="10"/>
      <c r="C731" s="10"/>
      <c r="D731" s="10"/>
      <c r="E731" s="10"/>
      <c r="F731" s="10"/>
      <c r="G731" s="10"/>
      <c r="H731" s="10"/>
      <c r="I731" s="10"/>
      <c r="J731" s="10"/>
      <c r="K731" s="10"/>
      <c r="L731" s="10"/>
      <c r="M731" s="10"/>
      <c r="N731" s="10"/>
      <c r="O731" s="10"/>
      <c r="P731" s="10"/>
      <c r="Q731" s="10"/>
      <c r="R731" s="10"/>
      <c r="S731" s="10"/>
      <c r="T731" s="10"/>
      <c r="U731" s="10"/>
      <c r="V731" s="10"/>
      <c r="W731" s="10"/>
      <c r="X731" s="10"/>
      <c r="Y731" s="10"/>
      <c r="Z731" s="10"/>
    </row>
    <row r="732" spans="1:26" ht="16" x14ac:dyDescent="0.2">
      <c r="A732" s="10"/>
      <c r="B732" s="10"/>
      <c r="C732" s="10"/>
      <c r="D732" s="10"/>
      <c r="E732" s="10"/>
      <c r="F732" s="10"/>
      <c r="G732" s="10"/>
      <c r="H732" s="10"/>
      <c r="I732" s="10"/>
      <c r="J732" s="10"/>
      <c r="K732" s="10"/>
      <c r="L732" s="10"/>
      <c r="M732" s="10"/>
      <c r="N732" s="10"/>
      <c r="O732" s="10"/>
      <c r="P732" s="10"/>
      <c r="Q732" s="10"/>
      <c r="R732" s="10"/>
      <c r="S732" s="10"/>
      <c r="T732" s="10"/>
      <c r="U732" s="10"/>
      <c r="V732" s="10"/>
      <c r="W732" s="10"/>
      <c r="X732" s="10"/>
      <c r="Y732" s="10"/>
      <c r="Z732" s="10"/>
    </row>
    <row r="733" spans="1:26" ht="16" x14ac:dyDescent="0.2">
      <c r="A733" s="10"/>
      <c r="B733" s="10"/>
      <c r="C733" s="10"/>
      <c r="D733" s="10"/>
      <c r="E733" s="10"/>
      <c r="F733" s="10"/>
      <c r="G733" s="10"/>
      <c r="H733" s="10"/>
      <c r="I733" s="10"/>
      <c r="J733" s="10"/>
      <c r="K733" s="10"/>
      <c r="L733" s="10"/>
      <c r="M733" s="10"/>
      <c r="N733" s="10"/>
      <c r="O733" s="10"/>
      <c r="P733" s="10"/>
      <c r="Q733" s="10"/>
      <c r="R733" s="10"/>
      <c r="S733" s="10"/>
      <c r="T733" s="10"/>
      <c r="U733" s="10"/>
      <c r="V733" s="10"/>
      <c r="W733" s="10"/>
      <c r="X733" s="10"/>
      <c r="Y733" s="10"/>
      <c r="Z733" s="10"/>
    </row>
    <row r="734" spans="1:26" ht="16" x14ac:dyDescent="0.2">
      <c r="A734" s="10"/>
      <c r="B734" s="10"/>
      <c r="C734" s="10"/>
      <c r="D734" s="10"/>
      <c r="E734" s="10"/>
      <c r="F734" s="10"/>
      <c r="G734" s="10"/>
      <c r="H734" s="10"/>
      <c r="I734" s="10"/>
      <c r="J734" s="10"/>
      <c r="K734" s="10"/>
      <c r="L734" s="10"/>
      <c r="M734" s="10"/>
      <c r="N734" s="10"/>
      <c r="O734" s="10"/>
      <c r="P734" s="10"/>
      <c r="Q734" s="10"/>
      <c r="R734" s="10"/>
      <c r="S734" s="10"/>
      <c r="T734" s="10"/>
      <c r="U734" s="10"/>
      <c r="V734" s="10"/>
      <c r="W734" s="10"/>
      <c r="X734" s="10"/>
      <c r="Y734" s="10"/>
      <c r="Z734" s="10"/>
    </row>
    <row r="735" spans="1:26" ht="16" x14ac:dyDescent="0.2">
      <c r="A735" s="10"/>
      <c r="B735" s="10"/>
      <c r="C735" s="10"/>
      <c r="D735" s="10"/>
      <c r="E735" s="10"/>
      <c r="F735" s="10"/>
      <c r="G735" s="10"/>
      <c r="H735" s="10"/>
      <c r="I735" s="10"/>
      <c r="J735" s="10"/>
      <c r="K735" s="10"/>
      <c r="L735" s="10"/>
      <c r="M735" s="10"/>
      <c r="N735" s="10"/>
      <c r="O735" s="10"/>
      <c r="P735" s="10"/>
      <c r="Q735" s="10"/>
      <c r="R735" s="10"/>
      <c r="S735" s="10"/>
      <c r="T735" s="10"/>
      <c r="U735" s="10"/>
      <c r="V735" s="10"/>
      <c r="W735" s="10"/>
      <c r="X735" s="10"/>
      <c r="Y735" s="10"/>
      <c r="Z735" s="10"/>
    </row>
    <row r="736" spans="1:26" ht="16" x14ac:dyDescent="0.2">
      <c r="A736" s="10"/>
      <c r="B736" s="10"/>
      <c r="C736" s="10"/>
      <c r="D736" s="10"/>
      <c r="E736" s="10"/>
      <c r="F736" s="10"/>
      <c r="G736" s="10"/>
      <c r="H736" s="10"/>
      <c r="I736" s="10"/>
      <c r="J736" s="10"/>
      <c r="K736" s="10"/>
      <c r="L736" s="10"/>
      <c r="M736" s="10"/>
      <c r="N736" s="10"/>
      <c r="O736" s="10"/>
      <c r="P736" s="10"/>
      <c r="Q736" s="10"/>
      <c r="R736" s="10"/>
      <c r="S736" s="10"/>
      <c r="T736" s="10"/>
      <c r="U736" s="10"/>
      <c r="V736" s="10"/>
      <c r="W736" s="10"/>
      <c r="X736" s="10"/>
      <c r="Y736" s="10"/>
      <c r="Z736" s="10"/>
    </row>
    <row r="737" spans="1:26" ht="16" x14ac:dyDescent="0.2">
      <c r="A737" s="10"/>
      <c r="B737" s="10"/>
      <c r="C737" s="10"/>
      <c r="D737" s="10"/>
      <c r="E737" s="10"/>
      <c r="F737" s="10"/>
      <c r="G737" s="10"/>
      <c r="H737" s="10"/>
      <c r="I737" s="10"/>
      <c r="J737" s="10"/>
      <c r="K737" s="10"/>
      <c r="L737" s="10"/>
      <c r="M737" s="10"/>
      <c r="N737" s="10"/>
      <c r="O737" s="10"/>
      <c r="P737" s="10"/>
      <c r="Q737" s="10"/>
      <c r="R737" s="10"/>
      <c r="S737" s="10"/>
      <c r="T737" s="10"/>
      <c r="U737" s="10"/>
      <c r="V737" s="10"/>
      <c r="W737" s="10"/>
      <c r="X737" s="10"/>
      <c r="Y737" s="10"/>
      <c r="Z737" s="10"/>
    </row>
    <row r="738" spans="1:26" ht="16" x14ac:dyDescent="0.2">
      <c r="A738" s="10"/>
      <c r="B738" s="10"/>
      <c r="C738" s="10"/>
      <c r="D738" s="10"/>
      <c r="E738" s="10"/>
      <c r="F738" s="10"/>
      <c r="G738" s="10"/>
      <c r="H738" s="10"/>
      <c r="I738" s="10"/>
      <c r="J738" s="10"/>
      <c r="K738" s="10"/>
      <c r="L738" s="10"/>
      <c r="M738" s="10"/>
      <c r="N738" s="10"/>
      <c r="O738" s="10"/>
      <c r="P738" s="10"/>
      <c r="Q738" s="10"/>
      <c r="R738" s="10"/>
      <c r="S738" s="10"/>
      <c r="T738" s="10"/>
      <c r="U738" s="10"/>
      <c r="V738" s="10"/>
      <c r="W738" s="10"/>
      <c r="X738" s="10"/>
      <c r="Y738" s="10"/>
      <c r="Z738" s="10"/>
    </row>
    <row r="739" spans="1:26" ht="16" x14ac:dyDescent="0.2">
      <c r="A739" s="10"/>
      <c r="B739" s="10"/>
      <c r="C739" s="10"/>
      <c r="D739" s="10"/>
      <c r="E739" s="10"/>
      <c r="F739" s="10"/>
      <c r="G739" s="10"/>
      <c r="H739" s="10"/>
      <c r="I739" s="10"/>
      <c r="J739" s="10"/>
      <c r="K739" s="10"/>
      <c r="L739" s="10"/>
      <c r="M739" s="10"/>
      <c r="N739" s="10"/>
      <c r="O739" s="10"/>
      <c r="P739" s="10"/>
      <c r="Q739" s="10"/>
      <c r="R739" s="10"/>
      <c r="S739" s="10"/>
      <c r="T739" s="10"/>
      <c r="U739" s="10"/>
      <c r="V739" s="10"/>
      <c r="W739" s="10"/>
      <c r="X739" s="10"/>
      <c r="Y739" s="10"/>
      <c r="Z739" s="10"/>
    </row>
    <row r="740" spans="1:26" ht="16" x14ac:dyDescent="0.2">
      <c r="A740" s="10"/>
      <c r="B740" s="10"/>
      <c r="C740" s="10"/>
      <c r="D740" s="10"/>
      <c r="E740" s="10"/>
      <c r="F740" s="10"/>
      <c r="G740" s="10"/>
      <c r="H740" s="10"/>
      <c r="I740" s="10"/>
      <c r="J740" s="10"/>
      <c r="K740" s="10"/>
      <c r="L740" s="10"/>
      <c r="M740" s="10"/>
      <c r="N740" s="10"/>
      <c r="O740" s="10"/>
      <c r="P740" s="10"/>
      <c r="Q740" s="10"/>
      <c r="R740" s="10"/>
      <c r="S740" s="10"/>
      <c r="T740" s="10"/>
      <c r="U740" s="10"/>
      <c r="V740" s="10"/>
      <c r="W740" s="10"/>
      <c r="X740" s="10"/>
      <c r="Y740" s="10"/>
      <c r="Z740" s="10"/>
    </row>
    <row r="741" spans="1:26" ht="16" x14ac:dyDescent="0.2">
      <c r="A741" s="10"/>
      <c r="B741" s="10"/>
      <c r="C741" s="10"/>
      <c r="D741" s="10"/>
      <c r="E741" s="10"/>
      <c r="F741" s="10"/>
      <c r="G741" s="10"/>
      <c r="H741" s="10"/>
      <c r="I741" s="10"/>
      <c r="J741" s="10"/>
      <c r="K741" s="10"/>
      <c r="L741" s="10"/>
      <c r="M741" s="10"/>
      <c r="N741" s="10"/>
      <c r="O741" s="10"/>
      <c r="P741" s="10"/>
      <c r="Q741" s="10"/>
      <c r="R741" s="10"/>
      <c r="S741" s="10"/>
      <c r="T741" s="10"/>
      <c r="U741" s="10"/>
      <c r="V741" s="10"/>
      <c r="W741" s="10"/>
      <c r="X741" s="10"/>
      <c r="Y741" s="10"/>
      <c r="Z741" s="10"/>
    </row>
    <row r="742" spans="1:26" ht="16" x14ac:dyDescent="0.2">
      <c r="A742" s="10"/>
      <c r="B742" s="10"/>
      <c r="C742" s="10"/>
      <c r="D742" s="10"/>
      <c r="E742" s="10"/>
      <c r="F742" s="10"/>
      <c r="G742" s="10"/>
      <c r="H742" s="10"/>
      <c r="I742" s="10"/>
      <c r="J742" s="10"/>
      <c r="K742" s="10"/>
      <c r="L742" s="10"/>
      <c r="M742" s="10"/>
      <c r="N742" s="10"/>
      <c r="O742" s="10"/>
      <c r="P742" s="10"/>
      <c r="Q742" s="10"/>
      <c r="R742" s="10"/>
      <c r="S742" s="10"/>
      <c r="T742" s="10"/>
      <c r="U742" s="10"/>
      <c r="V742" s="10"/>
      <c r="W742" s="10"/>
      <c r="X742" s="10"/>
      <c r="Y742" s="10"/>
      <c r="Z742" s="10"/>
    </row>
    <row r="743" spans="1:26" ht="16" x14ac:dyDescent="0.2">
      <c r="A743" s="10"/>
      <c r="B743" s="10"/>
      <c r="C743" s="10"/>
      <c r="D743" s="10"/>
      <c r="E743" s="10"/>
      <c r="F743" s="10"/>
      <c r="G743" s="10"/>
      <c r="H743" s="10"/>
      <c r="I743" s="10"/>
      <c r="J743" s="10"/>
      <c r="K743" s="10"/>
      <c r="L743" s="10"/>
      <c r="M743" s="10"/>
      <c r="N743" s="10"/>
      <c r="O743" s="10"/>
      <c r="P743" s="10"/>
      <c r="Q743" s="10"/>
      <c r="R743" s="10"/>
      <c r="S743" s="10"/>
      <c r="T743" s="10"/>
      <c r="U743" s="10"/>
      <c r="V743" s="10"/>
      <c r="W743" s="10"/>
      <c r="X743" s="10"/>
      <c r="Y743" s="10"/>
      <c r="Z743" s="10"/>
    </row>
    <row r="744" spans="1:26" ht="16" x14ac:dyDescent="0.2">
      <c r="A744" s="10"/>
      <c r="B744" s="10"/>
      <c r="C744" s="10"/>
      <c r="D744" s="10"/>
      <c r="E744" s="10"/>
      <c r="F744" s="10"/>
      <c r="G744" s="10"/>
      <c r="H744" s="10"/>
      <c r="I744" s="10"/>
      <c r="J744" s="10"/>
      <c r="K744" s="10"/>
      <c r="L744" s="10"/>
      <c r="M744" s="10"/>
      <c r="N744" s="10"/>
      <c r="O744" s="10"/>
      <c r="P744" s="10"/>
      <c r="Q744" s="10"/>
      <c r="R744" s="10"/>
      <c r="S744" s="10"/>
      <c r="T744" s="10"/>
      <c r="U744" s="10"/>
      <c r="V744" s="10"/>
      <c r="W744" s="10"/>
      <c r="X744" s="10"/>
      <c r="Y744" s="10"/>
      <c r="Z744" s="10"/>
    </row>
    <row r="745" spans="1:26" ht="16" x14ac:dyDescent="0.2">
      <c r="A745" s="10"/>
      <c r="B745" s="10"/>
      <c r="C745" s="10"/>
      <c r="D745" s="10"/>
      <c r="E745" s="10"/>
      <c r="F745" s="10"/>
      <c r="G745" s="10"/>
      <c r="H745" s="10"/>
      <c r="I745" s="10"/>
      <c r="J745" s="10"/>
      <c r="K745" s="10"/>
      <c r="L745" s="10"/>
      <c r="M745" s="10"/>
      <c r="N745" s="10"/>
      <c r="O745" s="10"/>
      <c r="P745" s="10"/>
      <c r="Q745" s="10"/>
      <c r="R745" s="10"/>
      <c r="S745" s="10"/>
      <c r="T745" s="10"/>
      <c r="U745" s="10"/>
      <c r="V745" s="10"/>
      <c r="W745" s="10"/>
      <c r="X745" s="10"/>
      <c r="Y745" s="10"/>
      <c r="Z745" s="10"/>
    </row>
    <row r="746" spans="1:26" ht="16" x14ac:dyDescent="0.2">
      <c r="A746" s="10"/>
      <c r="B746" s="10"/>
      <c r="C746" s="10"/>
      <c r="D746" s="10"/>
      <c r="E746" s="10"/>
      <c r="F746" s="10"/>
      <c r="G746" s="10"/>
      <c r="H746" s="10"/>
      <c r="I746" s="10"/>
      <c r="J746" s="10"/>
      <c r="K746" s="10"/>
      <c r="L746" s="10"/>
      <c r="M746" s="10"/>
      <c r="N746" s="10"/>
      <c r="O746" s="10"/>
      <c r="P746" s="10"/>
      <c r="Q746" s="10"/>
      <c r="R746" s="10"/>
      <c r="S746" s="10"/>
      <c r="T746" s="10"/>
      <c r="U746" s="10"/>
      <c r="V746" s="10"/>
      <c r="W746" s="10"/>
      <c r="X746" s="10"/>
      <c r="Y746" s="10"/>
      <c r="Z746" s="10"/>
    </row>
    <row r="747" spans="1:26" ht="16" x14ac:dyDescent="0.2">
      <c r="A747" s="10"/>
      <c r="B747" s="10"/>
      <c r="C747" s="10"/>
      <c r="D747" s="10"/>
      <c r="E747" s="10"/>
      <c r="F747" s="10"/>
      <c r="G747" s="10"/>
      <c r="H747" s="10"/>
      <c r="I747" s="10"/>
      <c r="J747" s="10"/>
      <c r="K747" s="10"/>
      <c r="L747" s="10"/>
      <c r="M747" s="10"/>
      <c r="N747" s="10"/>
      <c r="O747" s="10"/>
      <c r="P747" s="10"/>
      <c r="Q747" s="10"/>
      <c r="R747" s="10"/>
      <c r="S747" s="10"/>
      <c r="T747" s="10"/>
      <c r="U747" s="10"/>
      <c r="V747" s="10"/>
      <c r="W747" s="10"/>
      <c r="X747" s="10"/>
      <c r="Y747" s="10"/>
      <c r="Z747" s="10"/>
    </row>
    <row r="748" spans="1:26" ht="16" x14ac:dyDescent="0.2">
      <c r="A748" s="10"/>
      <c r="B748" s="10"/>
      <c r="C748" s="10"/>
      <c r="D748" s="10"/>
      <c r="E748" s="10"/>
      <c r="F748" s="10"/>
      <c r="G748" s="10"/>
      <c r="H748" s="10"/>
      <c r="I748" s="10"/>
      <c r="J748" s="10"/>
      <c r="K748" s="10"/>
      <c r="L748" s="10"/>
      <c r="M748" s="10"/>
      <c r="N748" s="10"/>
      <c r="O748" s="10"/>
      <c r="P748" s="10"/>
      <c r="Q748" s="10"/>
      <c r="R748" s="10"/>
      <c r="S748" s="10"/>
      <c r="T748" s="10"/>
      <c r="U748" s="10"/>
      <c r="V748" s="10"/>
      <c r="W748" s="10"/>
      <c r="X748" s="10"/>
      <c r="Y748" s="10"/>
      <c r="Z748" s="10"/>
    </row>
    <row r="749" spans="1:26" ht="16" x14ac:dyDescent="0.2">
      <c r="A749" s="10"/>
      <c r="B749" s="10"/>
      <c r="C749" s="10"/>
      <c r="D749" s="10"/>
      <c r="E749" s="10"/>
      <c r="F749" s="10"/>
      <c r="G749" s="10"/>
      <c r="H749" s="10"/>
      <c r="I749" s="10"/>
      <c r="J749" s="10"/>
      <c r="K749" s="10"/>
      <c r="L749" s="10"/>
      <c r="M749" s="10"/>
      <c r="N749" s="10"/>
      <c r="O749" s="10"/>
      <c r="P749" s="10"/>
      <c r="Q749" s="10"/>
      <c r="R749" s="10"/>
      <c r="S749" s="10"/>
      <c r="T749" s="10"/>
      <c r="U749" s="10"/>
      <c r="V749" s="10"/>
      <c r="W749" s="10"/>
      <c r="X749" s="10"/>
      <c r="Y749" s="10"/>
      <c r="Z749" s="10"/>
    </row>
    <row r="750" spans="1:26" ht="16" x14ac:dyDescent="0.2">
      <c r="A750" s="10"/>
      <c r="B750" s="10"/>
      <c r="C750" s="10"/>
      <c r="D750" s="10"/>
      <c r="E750" s="10"/>
      <c r="F750" s="10"/>
      <c r="G750" s="10"/>
      <c r="H750" s="10"/>
      <c r="I750" s="10"/>
      <c r="J750" s="10"/>
      <c r="K750" s="10"/>
      <c r="L750" s="10"/>
      <c r="M750" s="10"/>
      <c r="N750" s="10"/>
      <c r="O750" s="10"/>
      <c r="P750" s="10"/>
      <c r="Q750" s="10"/>
      <c r="R750" s="10"/>
      <c r="S750" s="10"/>
      <c r="T750" s="10"/>
      <c r="U750" s="10"/>
      <c r="V750" s="10"/>
      <c r="W750" s="10"/>
      <c r="X750" s="10"/>
      <c r="Y750" s="10"/>
      <c r="Z750" s="10"/>
    </row>
    <row r="751" spans="1:26" ht="16" x14ac:dyDescent="0.2">
      <c r="A751" s="10"/>
      <c r="B751" s="10"/>
      <c r="C751" s="10"/>
      <c r="D751" s="10"/>
      <c r="E751" s="10"/>
      <c r="F751" s="10"/>
      <c r="G751" s="10"/>
      <c r="H751" s="10"/>
      <c r="I751" s="10"/>
      <c r="J751" s="10"/>
      <c r="K751" s="10"/>
      <c r="L751" s="10"/>
      <c r="M751" s="10"/>
      <c r="N751" s="10"/>
      <c r="O751" s="10"/>
      <c r="P751" s="10"/>
      <c r="Q751" s="10"/>
      <c r="R751" s="10"/>
      <c r="S751" s="10"/>
      <c r="T751" s="10"/>
      <c r="U751" s="10"/>
      <c r="V751" s="10"/>
      <c r="W751" s="10"/>
      <c r="X751" s="10"/>
      <c r="Y751" s="10"/>
      <c r="Z751" s="10"/>
    </row>
    <row r="752" spans="1:26" ht="16" x14ac:dyDescent="0.2">
      <c r="A752" s="10"/>
      <c r="B752" s="10"/>
      <c r="C752" s="10"/>
      <c r="D752" s="10"/>
      <c r="E752" s="10"/>
      <c r="F752" s="10"/>
      <c r="G752" s="10"/>
      <c r="H752" s="10"/>
      <c r="I752" s="10"/>
      <c r="J752" s="10"/>
      <c r="K752" s="10"/>
      <c r="L752" s="10"/>
      <c r="M752" s="10"/>
      <c r="N752" s="10"/>
      <c r="O752" s="10"/>
      <c r="P752" s="10"/>
      <c r="Q752" s="10"/>
      <c r="R752" s="10"/>
      <c r="S752" s="10"/>
      <c r="T752" s="10"/>
      <c r="U752" s="10"/>
      <c r="V752" s="10"/>
      <c r="W752" s="10"/>
      <c r="X752" s="10"/>
      <c r="Y752" s="10"/>
      <c r="Z752" s="10"/>
    </row>
    <row r="753" spans="1:26" ht="16" x14ac:dyDescent="0.2">
      <c r="A753" s="10"/>
      <c r="B753" s="10"/>
      <c r="C753" s="10"/>
      <c r="D753" s="10"/>
      <c r="E753" s="10"/>
      <c r="F753" s="10"/>
      <c r="G753" s="10"/>
      <c r="H753" s="10"/>
      <c r="I753" s="10"/>
      <c r="J753" s="10"/>
      <c r="K753" s="10"/>
      <c r="L753" s="10"/>
      <c r="M753" s="10"/>
      <c r="N753" s="10"/>
      <c r="O753" s="10"/>
      <c r="P753" s="10"/>
      <c r="Q753" s="10"/>
      <c r="R753" s="10"/>
      <c r="S753" s="10"/>
      <c r="T753" s="10"/>
      <c r="U753" s="10"/>
      <c r="V753" s="10"/>
      <c r="W753" s="10"/>
      <c r="X753" s="10"/>
      <c r="Y753" s="10"/>
      <c r="Z753" s="10"/>
    </row>
    <row r="754" spans="1:26" ht="16" x14ac:dyDescent="0.2">
      <c r="A754" s="10"/>
      <c r="B754" s="10"/>
      <c r="C754" s="10"/>
      <c r="D754" s="10"/>
      <c r="E754" s="10"/>
      <c r="F754" s="10"/>
      <c r="G754" s="10"/>
      <c r="H754" s="10"/>
      <c r="I754" s="10"/>
      <c r="J754" s="10"/>
      <c r="K754" s="10"/>
      <c r="L754" s="10"/>
      <c r="M754" s="10"/>
      <c r="N754" s="10"/>
      <c r="O754" s="10"/>
      <c r="P754" s="10"/>
      <c r="Q754" s="10"/>
      <c r="R754" s="10"/>
      <c r="S754" s="10"/>
      <c r="T754" s="10"/>
      <c r="U754" s="10"/>
      <c r="V754" s="10"/>
      <c r="W754" s="10"/>
      <c r="X754" s="10"/>
      <c r="Y754" s="10"/>
      <c r="Z754" s="10"/>
    </row>
    <row r="755" spans="1:26" ht="16" x14ac:dyDescent="0.2">
      <c r="A755" s="10"/>
      <c r="B755" s="10"/>
      <c r="C755" s="10"/>
      <c r="D755" s="10"/>
      <c r="E755" s="10"/>
      <c r="F755" s="10"/>
      <c r="G755" s="10"/>
      <c r="H755" s="10"/>
      <c r="I755" s="10"/>
      <c r="J755" s="10"/>
      <c r="K755" s="10"/>
      <c r="L755" s="10"/>
      <c r="M755" s="10"/>
      <c r="N755" s="10"/>
      <c r="O755" s="10"/>
      <c r="P755" s="10"/>
      <c r="Q755" s="10"/>
      <c r="R755" s="10"/>
      <c r="S755" s="10"/>
      <c r="T755" s="10"/>
      <c r="U755" s="10"/>
      <c r="V755" s="10"/>
      <c r="W755" s="10"/>
      <c r="X755" s="10"/>
      <c r="Y755" s="10"/>
      <c r="Z755" s="10"/>
    </row>
    <row r="756" spans="1:26" ht="16" x14ac:dyDescent="0.2">
      <c r="A756" s="10"/>
      <c r="B756" s="10"/>
      <c r="C756" s="10"/>
      <c r="D756" s="10"/>
      <c r="E756" s="10"/>
      <c r="F756" s="10"/>
      <c r="G756" s="10"/>
      <c r="H756" s="10"/>
      <c r="I756" s="10"/>
      <c r="J756" s="10"/>
      <c r="K756" s="10"/>
      <c r="L756" s="10"/>
      <c r="M756" s="10"/>
      <c r="N756" s="10"/>
      <c r="O756" s="10"/>
      <c r="P756" s="10"/>
      <c r="Q756" s="10"/>
      <c r="R756" s="10"/>
      <c r="S756" s="10"/>
      <c r="T756" s="10"/>
      <c r="U756" s="10"/>
      <c r="V756" s="10"/>
      <c r="W756" s="10"/>
      <c r="X756" s="10"/>
      <c r="Y756" s="10"/>
      <c r="Z756" s="10"/>
    </row>
    <row r="757" spans="1:26" ht="16" x14ac:dyDescent="0.2">
      <c r="A757" s="10"/>
      <c r="B757" s="10"/>
      <c r="C757" s="10"/>
      <c r="D757" s="10"/>
      <c r="E757" s="10"/>
      <c r="F757" s="10"/>
      <c r="G757" s="10"/>
      <c r="H757" s="10"/>
      <c r="I757" s="10"/>
      <c r="J757" s="10"/>
      <c r="K757" s="10"/>
      <c r="L757" s="10"/>
      <c r="M757" s="10"/>
      <c r="N757" s="10"/>
      <c r="O757" s="10"/>
      <c r="P757" s="10"/>
      <c r="Q757" s="10"/>
      <c r="R757" s="10"/>
      <c r="S757" s="10"/>
      <c r="T757" s="10"/>
      <c r="U757" s="10"/>
      <c r="V757" s="10"/>
      <c r="W757" s="10"/>
      <c r="X757" s="10"/>
      <c r="Y757" s="10"/>
      <c r="Z757" s="10"/>
    </row>
    <row r="758" spans="1:26" ht="16" x14ac:dyDescent="0.2">
      <c r="A758" s="10"/>
      <c r="B758" s="10"/>
      <c r="C758" s="10"/>
      <c r="D758" s="10"/>
      <c r="E758" s="10"/>
      <c r="F758" s="10"/>
      <c r="G758" s="10"/>
      <c r="H758" s="10"/>
      <c r="I758" s="10"/>
      <c r="J758" s="10"/>
      <c r="K758" s="10"/>
      <c r="L758" s="10"/>
      <c r="M758" s="10"/>
      <c r="N758" s="10"/>
      <c r="O758" s="10"/>
      <c r="P758" s="10"/>
      <c r="Q758" s="10"/>
      <c r="R758" s="10"/>
      <c r="S758" s="10"/>
      <c r="T758" s="10"/>
      <c r="U758" s="10"/>
      <c r="V758" s="10"/>
      <c r="W758" s="10"/>
      <c r="X758" s="10"/>
      <c r="Y758" s="10"/>
      <c r="Z758" s="10"/>
    </row>
    <row r="759" spans="1:26" ht="16" x14ac:dyDescent="0.2">
      <c r="A759" s="10"/>
      <c r="B759" s="10"/>
      <c r="C759" s="10"/>
      <c r="D759" s="10"/>
      <c r="E759" s="10"/>
      <c r="F759" s="10"/>
      <c r="G759" s="10"/>
      <c r="H759" s="10"/>
      <c r="I759" s="10"/>
      <c r="J759" s="10"/>
      <c r="K759" s="10"/>
      <c r="L759" s="10"/>
      <c r="M759" s="10"/>
      <c r="N759" s="10"/>
      <c r="O759" s="10"/>
      <c r="P759" s="10"/>
      <c r="Q759" s="10"/>
      <c r="R759" s="10"/>
      <c r="S759" s="10"/>
      <c r="T759" s="10"/>
      <c r="U759" s="10"/>
      <c r="V759" s="10"/>
      <c r="W759" s="10"/>
      <c r="X759" s="10"/>
      <c r="Y759" s="10"/>
      <c r="Z759" s="10"/>
    </row>
    <row r="760" spans="1:26" ht="16" x14ac:dyDescent="0.2">
      <c r="A760" s="10"/>
      <c r="B760" s="10"/>
      <c r="C760" s="10"/>
      <c r="D760" s="10"/>
      <c r="E760" s="10"/>
      <c r="F760" s="10"/>
      <c r="G760" s="10"/>
      <c r="H760" s="10"/>
      <c r="I760" s="10"/>
      <c r="J760" s="10"/>
      <c r="K760" s="10"/>
      <c r="L760" s="10"/>
      <c r="M760" s="10"/>
      <c r="N760" s="10"/>
      <c r="O760" s="10"/>
      <c r="P760" s="10"/>
      <c r="Q760" s="10"/>
      <c r="R760" s="10"/>
      <c r="S760" s="10"/>
      <c r="T760" s="10"/>
      <c r="U760" s="10"/>
      <c r="V760" s="10"/>
      <c r="W760" s="10"/>
      <c r="X760" s="10"/>
      <c r="Y760" s="10"/>
      <c r="Z760" s="10"/>
    </row>
    <row r="761" spans="1:26" ht="16" x14ac:dyDescent="0.2">
      <c r="A761" s="10"/>
      <c r="B761" s="10"/>
      <c r="C761" s="10"/>
      <c r="D761" s="10"/>
      <c r="E761" s="10"/>
      <c r="F761" s="10"/>
      <c r="G761" s="10"/>
      <c r="H761" s="10"/>
      <c r="I761" s="10"/>
      <c r="J761" s="10"/>
      <c r="K761" s="10"/>
      <c r="L761" s="10"/>
      <c r="M761" s="10"/>
      <c r="N761" s="10"/>
      <c r="O761" s="10"/>
      <c r="P761" s="10"/>
      <c r="Q761" s="10"/>
      <c r="R761" s="10"/>
      <c r="S761" s="10"/>
      <c r="T761" s="10"/>
      <c r="U761" s="10"/>
      <c r="V761" s="10"/>
      <c r="W761" s="10"/>
      <c r="X761" s="10"/>
      <c r="Y761" s="10"/>
      <c r="Z761" s="10"/>
    </row>
    <row r="762" spans="1:26" ht="16" x14ac:dyDescent="0.2">
      <c r="A762" s="10"/>
      <c r="B762" s="10"/>
      <c r="C762" s="10"/>
      <c r="D762" s="10"/>
      <c r="E762" s="10"/>
      <c r="F762" s="10"/>
      <c r="G762" s="10"/>
      <c r="H762" s="10"/>
      <c r="I762" s="10"/>
      <c r="J762" s="10"/>
      <c r="K762" s="10"/>
      <c r="L762" s="10"/>
      <c r="M762" s="10"/>
      <c r="N762" s="10"/>
      <c r="O762" s="10"/>
      <c r="P762" s="10"/>
      <c r="Q762" s="10"/>
      <c r="R762" s="10"/>
      <c r="S762" s="10"/>
      <c r="T762" s="10"/>
      <c r="U762" s="10"/>
      <c r="V762" s="10"/>
      <c r="W762" s="10"/>
      <c r="X762" s="10"/>
      <c r="Y762" s="10"/>
      <c r="Z762" s="10"/>
    </row>
    <row r="763" spans="1:26" ht="16" x14ac:dyDescent="0.2">
      <c r="A763" s="10"/>
      <c r="B763" s="10"/>
      <c r="C763" s="10"/>
      <c r="D763" s="10"/>
      <c r="E763" s="10"/>
      <c r="F763" s="10"/>
      <c r="G763" s="10"/>
      <c r="H763" s="10"/>
      <c r="I763" s="10"/>
      <c r="J763" s="10"/>
      <c r="K763" s="10"/>
      <c r="L763" s="10"/>
      <c r="M763" s="10"/>
      <c r="N763" s="10"/>
      <c r="O763" s="10"/>
      <c r="P763" s="10"/>
      <c r="Q763" s="10"/>
      <c r="R763" s="10"/>
      <c r="S763" s="10"/>
      <c r="T763" s="10"/>
      <c r="U763" s="10"/>
      <c r="V763" s="10"/>
      <c r="W763" s="10"/>
      <c r="X763" s="10"/>
      <c r="Y763" s="10"/>
      <c r="Z763" s="10"/>
    </row>
    <row r="764" spans="1:26" ht="16" x14ac:dyDescent="0.2">
      <c r="A764" s="10"/>
      <c r="B764" s="10"/>
      <c r="C764" s="10"/>
      <c r="D764" s="10"/>
      <c r="E764" s="10"/>
      <c r="F764" s="10"/>
      <c r="G764" s="10"/>
      <c r="H764" s="10"/>
      <c r="I764" s="10"/>
      <c r="J764" s="10"/>
      <c r="K764" s="10"/>
      <c r="L764" s="10"/>
      <c r="M764" s="10"/>
      <c r="N764" s="10"/>
      <c r="O764" s="10"/>
      <c r="P764" s="10"/>
      <c r="Q764" s="10"/>
      <c r="R764" s="10"/>
      <c r="S764" s="10"/>
      <c r="T764" s="10"/>
      <c r="U764" s="10"/>
      <c r="V764" s="10"/>
      <c r="W764" s="10"/>
      <c r="X764" s="10"/>
      <c r="Y764" s="10"/>
      <c r="Z764" s="10"/>
    </row>
    <row r="765" spans="1:26" ht="16" x14ac:dyDescent="0.2">
      <c r="A765" s="10"/>
      <c r="B765" s="10"/>
      <c r="C765" s="10"/>
      <c r="D765" s="10"/>
      <c r="E765" s="10"/>
      <c r="F765" s="10"/>
      <c r="G765" s="10"/>
      <c r="H765" s="10"/>
      <c r="I765" s="10"/>
      <c r="J765" s="10"/>
      <c r="K765" s="10"/>
      <c r="L765" s="10"/>
      <c r="M765" s="10"/>
      <c r="N765" s="10"/>
      <c r="O765" s="10"/>
      <c r="P765" s="10"/>
      <c r="Q765" s="10"/>
      <c r="R765" s="10"/>
      <c r="S765" s="10"/>
      <c r="T765" s="10"/>
      <c r="U765" s="10"/>
      <c r="V765" s="10"/>
      <c r="W765" s="10"/>
      <c r="X765" s="10"/>
      <c r="Y765" s="10"/>
      <c r="Z765" s="10"/>
    </row>
    <row r="766" spans="1:26" ht="16" x14ac:dyDescent="0.2">
      <c r="A766" s="10"/>
      <c r="B766" s="10"/>
      <c r="C766" s="10"/>
      <c r="D766" s="10"/>
      <c r="E766" s="10"/>
      <c r="F766" s="10"/>
      <c r="G766" s="10"/>
      <c r="H766" s="10"/>
      <c r="I766" s="10"/>
      <c r="J766" s="10"/>
      <c r="K766" s="10"/>
      <c r="L766" s="10"/>
      <c r="M766" s="10"/>
      <c r="N766" s="10"/>
      <c r="O766" s="10"/>
      <c r="P766" s="10"/>
      <c r="Q766" s="10"/>
      <c r="R766" s="10"/>
      <c r="S766" s="10"/>
      <c r="T766" s="10"/>
      <c r="U766" s="10"/>
      <c r="V766" s="10"/>
      <c r="W766" s="10"/>
      <c r="X766" s="10"/>
      <c r="Y766" s="10"/>
      <c r="Z766" s="10"/>
    </row>
    <row r="767" spans="1:26" ht="16" x14ac:dyDescent="0.2">
      <c r="A767" s="10"/>
      <c r="B767" s="10"/>
      <c r="C767" s="10"/>
      <c r="D767" s="10"/>
      <c r="E767" s="10"/>
      <c r="F767" s="10"/>
      <c r="G767" s="10"/>
      <c r="H767" s="10"/>
      <c r="I767" s="10"/>
      <c r="J767" s="10"/>
      <c r="K767" s="10"/>
      <c r="L767" s="10"/>
      <c r="M767" s="10"/>
      <c r="N767" s="10"/>
      <c r="O767" s="10"/>
      <c r="P767" s="10"/>
      <c r="Q767" s="10"/>
      <c r="R767" s="10"/>
      <c r="S767" s="10"/>
      <c r="T767" s="10"/>
      <c r="U767" s="10"/>
      <c r="V767" s="10"/>
      <c r="W767" s="10"/>
      <c r="X767" s="10"/>
      <c r="Y767" s="10"/>
      <c r="Z767" s="10"/>
    </row>
    <row r="768" spans="1:26" ht="16" x14ac:dyDescent="0.2">
      <c r="A768" s="10"/>
      <c r="B768" s="10"/>
      <c r="C768" s="10"/>
      <c r="D768" s="10"/>
      <c r="E768" s="10"/>
      <c r="F768" s="10"/>
      <c r="G768" s="10"/>
      <c r="H768" s="10"/>
      <c r="I768" s="10"/>
      <c r="J768" s="10"/>
      <c r="K768" s="10"/>
      <c r="L768" s="10"/>
      <c r="M768" s="10"/>
      <c r="N768" s="10"/>
      <c r="O768" s="10"/>
      <c r="P768" s="10"/>
      <c r="Q768" s="10"/>
      <c r="R768" s="10"/>
      <c r="S768" s="10"/>
      <c r="T768" s="10"/>
      <c r="U768" s="10"/>
      <c r="V768" s="10"/>
      <c r="W768" s="10"/>
      <c r="X768" s="10"/>
      <c r="Y768" s="10"/>
      <c r="Z768" s="10"/>
    </row>
    <row r="769" spans="1:26" ht="16" x14ac:dyDescent="0.2">
      <c r="A769" s="10"/>
      <c r="B769" s="10"/>
      <c r="C769" s="10"/>
      <c r="D769" s="10"/>
      <c r="E769" s="10"/>
      <c r="F769" s="10"/>
      <c r="G769" s="10"/>
      <c r="H769" s="10"/>
      <c r="I769" s="10"/>
      <c r="J769" s="10"/>
      <c r="K769" s="10"/>
      <c r="L769" s="10"/>
      <c r="M769" s="10"/>
      <c r="N769" s="10"/>
      <c r="O769" s="10"/>
      <c r="P769" s="10"/>
      <c r="Q769" s="10"/>
      <c r="R769" s="10"/>
      <c r="S769" s="10"/>
      <c r="T769" s="10"/>
      <c r="U769" s="10"/>
      <c r="V769" s="10"/>
      <c r="W769" s="10"/>
      <c r="X769" s="10"/>
      <c r="Y769" s="10"/>
      <c r="Z769" s="10"/>
    </row>
    <row r="770" spans="1:26" ht="16" x14ac:dyDescent="0.2">
      <c r="A770" s="10"/>
      <c r="B770" s="10"/>
      <c r="C770" s="10"/>
      <c r="D770" s="10"/>
      <c r="E770" s="10"/>
      <c r="F770" s="10"/>
      <c r="G770" s="10"/>
      <c r="H770" s="10"/>
      <c r="I770" s="10"/>
      <c r="J770" s="10"/>
      <c r="K770" s="10"/>
      <c r="L770" s="10"/>
      <c r="M770" s="10"/>
      <c r="N770" s="10"/>
      <c r="O770" s="10"/>
      <c r="P770" s="10"/>
      <c r="Q770" s="10"/>
      <c r="R770" s="10"/>
      <c r="S770" s="10"/>
      <c r="T770" s="10"/>
      <c r="U770" s="10"/>
      <c r="V770" s="10"/>
      <c r="W770" s="10"/>
      <c r="X770" s="10"/>
      <c r="Y770" s="10"/>
      <c r="Z770" s="10"/>
    </row>
    <row r="771" spans="1:26" ht="16" x14ac:dyDescent="0.2">
      <c r="A771" s="10"/>
      <c r="B771" s="10"/>
      <c r="C771" s="10"/>
      <c r="D771" s="10"/>
      <c r="E771" s="10"/>
      <c r="F771" s="10"/>
      <c r="G771" s="10"/>
      <c r="H771" s="10"/>
      <c r="I771" s="10"/>
      <c r="J771" s="10"/>
      <c r="K771" s="10"/>
      <c r="L771" s="10"/>
      <c r="M771" s="10"/>
      <c r="N771" s="10"/>
      <c r="O771" s="10"/>
      <c r="P771" s="10"/>
      <c r="Q771" s="10"/>
      <c r="R771" s="10"/>
      <c r="S771" s="10"/>
      <c r="T771" s="10"/>
      <c r="U771" s="10"/>
      <c r="V771" s="10"/>
      <c r="W771" s="10"/>
      <c r="X771" s="10"/>
      <c r="Y771" s="10"/>
      <c r="Z771" s="10"/>
    </row>
    <row r="772" spans="1:26" ht="16" x14ac:dyDescent="0.2">
      <c r="A772" s="10"/>
      <c r="B772" s="10"/>
      <c r="C772" s="10"/>
      <c r="D772" s="10"/>
      <c r="E772" s="10"/>
      <c r="F772" s="10"/>
      <c r="G772" s="10"/>
      <c r="H772" s="10"/>
      <c r="I772" s="10"/>
      <c r="J772" s="10"/>
      <c r="K772" s="10"/>
      <c r="L772" s="10"/>
      <c r="M772" s="10"/>
      <c r="N772" s="10"/>
      <c r="O772" s="10"/>
      <c r="P772" s="10"/>
      <c r="Q772" s="10"/>
      <c r="R772" s="10"/>
      <c r="S772" s="10"/>
      <c r="T772" s="10"/>
      <c r="U772" s="10"/>
      <c r="V772" s="10"/>
      <c r="W772" s="10"/>
      <c r="X772" s="10"/>
      <c r="Y772" s="10"/>
      <c r="Z772" s="10"/>
    </row>
    <row r="773" spans="1:26" ht="16" x14ac:dyDescent="0.2">
      <c r="A773" s="10"/>
      <c r="B773" s="10"/>
      <c r="C773" s="10"/>
      <c r="D773" s="10"/>
      <c r="E773" s="10"/>
      <c r="F773" s="10"/>
      <c r="G773" s="10"/>
      <c r="H773" s="10"/>
      <c r="I773" s="10"/>
      <c r="J773" s="10"/>
      <c r="K773" s="10"/>
      <c r="L773" s="10"/>
      <c r="M773" s="10"/>
      <c r="N773" s="10"/>
      <c r="O773" s="10"/>
      <c r="P773" s="10"/>
      <c r="Q773" s="10"/>
      <c r="R773" s="10"/>
      <c r="S773" s="10"/>
      <c r="T773" s="10"/>
      <c r="U773" s="10"/>
      <c r="V773" s="10"/>
      <c r="W773" s="10"/>
      <c r="X773" s="10"/>
      <c r="Y773" s="10"/>
      <c r="Z773" s="10"/>
    </row>
    <row r="774" spans="1:26" ht="16" x14ac:dyDescent="0.2">
      <c r="A774" s="10"/>
      <c r="B774" s="10"/>
      <c r="C774" s="10"/>
      <c r="D774" s="10"/>
      <c r="E774" s="10"/>
      <c r="F774" s="10"/>
      <c r="G774" s="10"/>
      <c r="H774" s="10"/>
      <c r="I774" s="10"/>
      <c r="J774" s="10"/>
      <c r="K774" s="10"/>
      <c r="L774" s="10"/>
      <c r="M774" s="10"/>
      <c r="N774" s="10"/>
      <c r="O774" s="10"/>
      <c r="P774" s="10"/>
      <c r="Q774" s="10"/>
      <c r="R774" s="10"/>
      <c r="S774" s="10"/>
      <c r="T774" s="10"/>
      <c r="U774" s="10"/>
      <c r="V774" s="10"/>
      <c r="W774" s="10"/>
      <c r="X774" s="10"/>
      <c r="Y774" s="10"/>
      <c r="Z774" s="10"/>
    </row>
    <row r="775" spans="1:26" ht="16" x14ac:dyDescent="0.2">
      <c r="A775" s="10"/>
      <c r="B775" s="10"/>
      <c r="C775" s="10"/>
      <c r="D775" s="10"/>
      <c r="E775" s="10"/>
      <c r="F775" s="10"/>
      <c r="G775" s="10"/>
      <c r="H775" s="10"/>
      <c r="I775" s="10"/>
      <c r="J775" s="10"/>
      <c r="K775" s="10"/>
      <c r="L775" s="10"/>
      <c r="M775" s="10"/>
      <c r="N775" s="10"/>
      <c r="O775" s="10"/>
      <c r="P775" s="10"/>
      <c r="Q775" s="10"/>
      <c r="R775" s="10"/>
      <c r="S775" s="10"/>
      <c r="T775" s="10"/>
      <c r="U775" s="10"/>
      <c r="V775" s="10"/>
      <c r="W775" s="10"/>
      <c r="X775" s="10"/>
      <c r="Y775" s="10"/>
      <c r="Z775" s="10"/>
    </row>
    <row r="776" spans="1:26" ht="16" x14ac:dyDescent="0.2">
      <c r="A776" s="10"/>
      <c r="B776" s="10"/>
      <c r="C776" s="10"/>
      <c r="D776" s="10"/>
      <c r="E776" s="10"/>
      <c r="F776" s="10"/>
      <c r="G776" s="10"/>
      <c r="H776" s="10"/>
      <c r="I776" s="10"/>
      <c r="J776" s="10"/>
      <c r="K776" s="10"/>
      <c r="L776" s="10"/>
      <c r="M776" s="10"/>
      <c r="N776" s="10"/>
      <c r="O776" s="10"/>
      <c r="P776" s="10"/>
      <c r="Q776" s="10"/>
      <c r="R776" s="10"/>
      <c r="S776" s="10"/>
      <c r="T776" s="10"/>
      <c r="U776" s="10"/>
      <c r="V776" s="10"/>
      <c r="W776" s="10"/>
      <c r="X776" s="10"/>
      <c r="Y776" s="10"/>
      <c r="Z776" s="10"/>
    </row>
    <row r="777" spans="1:26" ht="16" x14ac:dyDescent="0.2">
      <c r="A777" s="10"/>
      <c r="B777" s="10"/>
      <c r="C777" s="10"/>
      <c r="D777" s="10"/>
      <c r="E777" s="10"/>
      <c r="F777" s="10"/>
      <c r="G777" s="10"/>
      <c r="H777" s="10"/>
      <c r="I777" s="10"/>
      <c r="J777" s="10"/>
      <c r="K777" s="10"/>
      <c r="L777" s="10"/>
      <c r="M777" s="10"/>
      <c r="N777" s="10"/>
      <c r="O777" s="10"/>
      <c r="P777" s="10"/>
      <c r="Q777" s="10"/>
      <c r="R777" s="10"/>
      <c r="S777" s="10"/>
      <c r="T777" s="10"/>
      <c r="U777" s="10"/>
      <c r="V777" s="10"/>
      <c r="W777" s="10"/>
      <c r="X777" s="10"/>
      <c r="Y777" s="10"/>
      <c r="Z777" s="10"/>
    </row>
    <row r="778" spans="1:26" ht="16" x14ac:dyDescent="0.2">
      <c r="A778" s="10"/>
      <c r="B778" s="10"/>
      <c r="C778" s="10"/>
      <c r="D778" s="10"/>
      <c r="E778" s="10"/>
      <c r="F778" s="10"/>
      <c r="G778" s="10"/>
      <c r="H778" s="10"/>
      <c r="I778" s="10"/>
      <c r="J778" s="10"/>
      <c r="K778" s="10"/>
      <c r="L778" s="10"/>
      <c r="M778" s="10"/>
      <c r="N778" s="10"/>
      <c r="O778" s="10"/>
      <c r="P778" s="10"/>
      <c r="Q778" s="10"/>
      <c r="R778" s="10"/>
      <c r="S778" s="10"/>
      <c r="T778" s="10"/>
      <c r="U778" s="10"/>
      <c r="V778" s="10"/>
      <c r="W778" s="10"/>
      <c r="X778" s="10"/>
      <c r="Y778" s="10"/>
      <c r="Z778" s="10"/>
    </row>
    <row r="779" spans="1:26" ht="16" x14ac:dyDescent="0.2">
      <c r="A779" s="10"/>
      <c r="B779" s="10"/>
      <c r="C779" s="10"/>
      <c r="D779" s="10"/>
      <c r="E779" s="10"/>
      <c r="F779" s="10"/>
      <c r="G779" s="10"/>
      <c r="H779" s="10"/>
      <c r="I779" s="10"/>
      <c r="J779" s="10"/>
      <c r="K779" s="10"/>
      <c r="L779" s="10"/>
      <c r="M779" s="10"/>
      <c r="N779" s="10"/>
      <c r="O779" s="10"/>
      <c r="P779" s="10"/>
      <c r="Q779" s="10"/>
      <c r="R779" s="10"/>
      <c r="S779" s="10"/>
      <c r="T779" s="10"/>
      <c r="U779" s="10"/>
      <c r="V779" s="10"/>
      <c r="W779" s="10"/>
      <c r="X779" s="10"/>
      <c r="Y779" s="10"/>
      <c r="Z779" s="10"/>
    </row>
    <row r="780" spans="1:26" ht="16" x14ac:dyDescent="0.2">
      <c r="A780" s="10"/>
      <c r="B780" s="10"/>
      <c r="C780" s="10"/>
      <c r="D780" s="10"/>
      <c r="E780" s="10"/>
      <c r="F780" s="10"/>
      <c r="G780" s="10"/>
      <c r="H780" s="10"/>
      <c r="I780" s="10"/>
      <c r="J780" s="10"/>
      <c r="K780" s="10"/>
      <c r="L780" s="10"/>
      <c r="M780" s="10"/>
      <c r="N780" s="10"/>
      <c r="O780" s="10"/>
      <c r="P780" s="10"/>
      <c r="Q780" s="10"/>
      <c r="R780" s="10"/>
      <c r="S780" s="10"/>
      <c r="T780" s="10"/>
      <c r="U780" s="10"/>
      <c r="V780" s="10"/>
      <c r="W780" s="10"/>
      <c r="X780" s="10"/>
      <c r="Y780" s="10"/>
      <c r="Z780" s="10"/>
    </row>
    <row r="781" spans="1:26" ht="16" x14ac:dyDescent="0.2">
      <c r="A781" s="10"/>
      <c r="B781" s="10"/>
      <c r="C781" s="10"/>
      <c r="D781" s="10"/>
      <c r="E781" s="10"/>
      <c r="F781" s="10"/>
      <c r="G781" s="10"/>
      <c r="H781" s="10"/>
      <c r="I781" s="10"/>
      <c r="J781" s="10"/>
      <c r="K781" s="10"/>
      <c r="L781" s="10"/>
      <c r="M781" s="10"/>
      <c r="N781" s="10"/>
      <c r="O781" s="10"/>
      <c r="P781" s="10"/>
      <c r="Q781" s="10"/>
      <c r="R781" s="10"/>
      <c r="S781" s="10"/>
      <c r="T781" s="10"/>
      <c r="U781" s="10"/>
      <c r="V781" s="10"/>
      <c r="W781" s="10"/>
      <c r="X781" s="10"/>
      <c r="Y781" s="10"/>
      <c r="Z781" s="10"/>
    </row>
    <row r="782" spans="1:26" ht="16" x14ac:dyDescent="0.2">
      <c r="A782" s="10"/>
      <c r="B782" s="10"/>
      <c r="C782" s="10"/>
      <c r="D782" s="10"/>
      <c r="E782" s="10"/>
      <c r="F782" s="10"/>
      <c r="G782" s="10"/>
      <c r="H782" s="10"/>
      <c r="I782" s="10"/>
      <c r="J782" s="10"/>
      <c r="K782" s="10"/>
      <c r="L782" s="10"/>
      <c r="M782" s="10"/>
      <c r="N782" s="10"/>
      <c r="O782" s="10"/>
      <c r="P782" s="10"/>
      <c r="Q782" s="10"/>
      <c r="R782" s="10"/>
      <c r="S782" s="10"/>
      <c r="T782" s="10"/>
      <c r="U782" s="10"/>
      <c r="V782" s="10"/>
      <c r="W782" s="10"/>
      <c r="X782" s="10"/>
      <c r="Y782" s="10"/>
      <c r="Z782" s="10"/>
    </row>
    <row r="783" spans="1:26" ht="16" x14ac:dyDescent="0.2">
      <c r="A783" s="10"/>
      <c r="B783" s="10"/>
      <c r="C783" s="10"/>
      <c r="D783" s="10"/>
      <c r="E783" s="10"/>
      <c r="F783" s="10"/>
      <c r="G783" s="10"/>
      <c r="H783" s="10"/>
      <c r="I783" s="10"/>
      <c r="J783" s="10"/>
      <c r="K783" s="10"/>
      <c r="L783" s="10"/>
      <c r="M783" s="10"/>
      <c r="N783" s="10"/>
      <c r="O783" s="10"/>
      <c r="P783" s="10"/>
      <c r="Q783" s="10"/>
      <c r="R783" s="10"/>
      <c r="S783" s="10"/>
      <c r="T783" s="10"/>
      <c r="U783" s="10"/>
      <c r="V783" s="10"/>
      <c r="W783" s="10"/>
      <c r="X783" s="10"/>
      <c r="Y783" s="10"/>
      <c r="Z783" s="10"/>
    </row>
    <row r="784" spans="1:26" ht="16" x14ac:dyDescent="0.2">
      <c r="A784" s="10"/>
      <c r="B784" s="10"/>
      <c r="C784" s="10"/>
      <c r="D784" s="10"/>
      <c r="E784" s="10"/>
      <c r="F784" s="10"/>
      <c r="G784" s="10"/>
      <c r="H784" s="10"/>
      <c r="I784" s="10"/>
      <c r="J784" s="10"/>
      <c r="K784" s="10"/>
      <c r="L784" s="10"/>
      <c r="M784" s="10"/>
      <c r="N784" s="10"/>
      <c r="O784" s="10"/>
      <c r="P784" s="10"/>
      <c r="Q784" s="10"/>
      <c r="R784" s="10"/>
      <c r="S784" s="10"/>
      <c r="T784" s="10"/>
      <c r="U784" s="10"/>
      <c r="V784" s="10"/>
      <c r="W784" s="10"/>
      <c r="X784" s="10"/>
      <c r="Y784" s="10"/>
      <c r="Z784" s="10"/>
    </row>
    <row r="785" spans="1:26" ht="16" x14ac:dyDescent="0.2">
      <c r="A785" s="10"/>
      <c r="B785" s="10"/>
      <c r="C785" s="10"/>
      <c r="D785" s="10"/>
      <c r="E785" s="10"/>
      <c r="F785" s="10"/>
      <c r="G785" s="10"/>
      <c r="H785" s="10"/>
      <c r="I785" s="10"/>
      <c r="J785" s="10"/>
      <c r="K785" s="10"/>
      <c r="L785" s="10"/>
      <c r="M785" s="10"/>
      <c r="N785" s="10"/>
      <c r="O785" s="10"/>
      <c r="P785" s="10"/>
      <c r="Q785" s="10"/>
      <c r="R785" s="10"/>
      <c r="S785" s="10"/>
      <c r="T785" s="10"/>
      <c r="U785" s="10"/>
      <c r="V785" s="10"/>
      <c r="W785" s="10"/>
      <c r="X785" s="10"/>
      <c r="Y785" s="10"/>
      <c r="Z785" s="10"/>
    </row>
    <row r="786" spans="1:26" ht="16" x14ac:dyDescent="0.2">
      <c r="A786" s="10"/>
      <c r="B786" s="10"/>
      <c r="C786" s="10"/>
      <c r="D786" s="10"/>
      <c r="E786" s="10"/>
      <c r="F786" s="10"/>
      <c r="G786" s="10"/>
      <c r="H786" s="10"/>
      <c r="I786" s="10"/>
      <c r="J786" s="10"/>
      <c r="K786" s="10"/>
      <c r="L786" s="10"/>
      <c r="M786" s="10"/>
      <c r="N786" s="10"/>
      <c r="O786" s="10"/>
      <c r="P786" s="10"/>
      <c r="Q786" s="10"/>
      <c r="R786" s="10"/>
      <c r="S786" s="10"/>
      <c r="T786" s="10"/>
      <c r="U786" s="10"/>
      <c r="V786" s="10"/>
      <c r="W786" s="10"/>
      <c r="X786" s="10"/>
      <c r="Y786" s="10"/>
      <c r="Z786" s="10"/>
    </row>
    <row r="787" spans="1:26" ht="16" x14ac:dyDescent="0.2">
      <c r="A787" s="10"/>
      <c r="B787" s="10"/>
      <c r="C787" s="10"/>
      <c r="D787" s="10"/>
      <c r="E787" s="10"/>
      <c r="F787" s="10"/>
      <c r="G787" s="10"/>
      <c r="H787" s="10"/>
      <c r="I787" s="10"/>
      <c r="J787" s="10"/>
      <c r="K787" s="10"/>
      <c r="L787" s="10"/>
      <c r="M787" s="10"/>
      <c r="N787" s="10"/>
      <c r="O787" s="10"/>
      <c r="P787" s="10"/>
      <c r="Q787" s="10"/>
      <c r="R787" s="10"/>
      <c r="S787" s="10"/>
      <c r="T787" s="10"/>
      <c r="U787" s="10"/>
      <c r="V787" s="10"/>
      <c r="W787" s="10"/>
      <c r="X787" s="10"/>
      <c r="Y787" s="10"/>
      <c r="Z787" s="10"/>
    </row>
    <row r="788" spans="1:26" ht="16" x14ac:dyDescent="0.2">
      <c r="A788" s="10"/>
      <c r="B788" s="10"/>
      <c r="C788" s="10"/>
      <c r="D788" s="10"/>
      <c r="E788" s="10"/>
      <c r="F788" s="10"/>
      <c r="G788" s="10"/>
      <c r="H788" s="10"/>
      <c r="I788" s="10"/>
      <c r="J788" s="10"/>
      <c r="K788" s="10"/>
      <c r="L788" s="10"/>
      <c r="M788" s="10"/>
      <c r="N788" s="10"/>
      <c r="O788" s="10"/>
      <c r="P788" s="10"/>
      <c r="Q788" s="10"/>
      <c r="R788" s="10"/>
      <c r="S788" s="10"/>
      <c r="T788" s="10"/>
      <c r="U788" s="10"/>
      <c r="V788" s="10"/>
      <c r="W788" s="10"/>
      <c r="X788" s="10"/>
      <c r="Y788" s="10"/>
      <c r="Z788" s="10"/>
    </row>
    <row r="789" spans="1:26" ht="16" x14ac:dyDescent="0.2">
      <c r="A789" s="10"/>
      <c r="B789" s="10"/>
      <c r="C789" s="10"/>
      <c r="D789" s="10"/>
      <c r="E789" s="10"/>
      <c r="F789" s="10"/>
      <c r="G789" s="10"/>
      <c r="H789" s="10"/>
      <c r="I789" s="10"/>
      <c r="J789" s="10"/>
      <c r="K789" s="10"/>
      <c r="L789" s="10"/>
      <c r="M789" s="10"/>
      <c r="N789" s="10"/>
      <c r="O789" s="10"/>
      <c r="P789" s="10"/>
      <c r="Q789" s="10"/>
      <c r="R789" s="10"/>
      <c r="S789" s="10"/>
      <c r="T789" s="10"/>
      <c r="U789" s="10"/>
      <c r="V789" s="10"/>
      <c r="W789" s="10"/>
      <c r="X789" s="10"/>
      <c r="Y789" s="10"/>
      <c r="Z789" s="10"/>
    </row>
    <row r="790" spans="1:26" ht="16" x14ac:dyDescent="0.2">
      <c r="A790" s="10"/>
      <c r="B790" s="10"/>
      <c r="C790" s="10"/>
      <c r="D790" s="10"/>
      <c r="E790" s="10"/>
      <c r="F790" s="10"/>
      <c r="G790" s="10"/>
      <c r="H790" s="10"/>
      <c r="I790" s="10"/>
      <c r="J790" s="10"/>
      <c r="K790" s="10"/>
      <c r="L790" s="10"/>
      <c r="M790" s="10"/>
      <c r="N790" s="10"/>
      <c r="O790" s="10"/>
      <c r="P790" s="10"/>
      <c r="Q790" s="10"/>
      <c r="R790" s="10"/>
      <c r="S790" s="10"/>
      <c r="T790" s="10"/>
      <c r="U790" s="10"/>
      <c r="V790" s="10"/>
      <c r="W790" s="10"/>
      <c r="X790" s="10"/>
      <c r="Y790" s="10"/>
      <c r="Z790" s="10"/>
    </row>
    <row r="791" spans="1:26" ht="16" x14ac:dyDescent="0.2">
      <c r="A791" s="10"/>
      <c r="B791" s="10"/>
      <c r="C791" s="10"/>
      <c r="D791" s="10"/>
      <c r="E791" s="10"/>
      <c r="F791" s="10"/>
      <c r="G791" s="10"/>
      <c r="H791" s="10"/>
      <c r="I791" s="10"/>
      <c r="J791" s="10"/>
      <c r="K791" s="10"/>
      <c r="L791" s="10"/>
      <c r="M791" s="10"/>
      <c r="N791" s="10"/>
      <c r="O791" s="10"/>
      <c r="P791" s="10"/>
      <c r="Q791" s="10"/>
      <c r="R791" s="10"/>
      <c r="S791" s="10"/>
      <c r="T791" s="10"/>
      <c r="U791" s="10"/>
      <c r="V791" s="10"/>
      <c r="W791" s="10"/>
      <c r="X791" s="10"/>
      <c r="Y791" s="10"/>
      <c r="Z791" s="10"/>
    </row>
    <row r="792" spans="1:26" ht="16" x14ac:dyDescent="0.2">
      <c r="A792" s="10"/>
      <c r="B792" s="10"/>
      <c r="C792" s="10"/>
      <c r="D792" s="10"/>
      <c r="E792" s="10"/>
      <c r="F792" s="10"/>
      <c r="G792" s="10"/>
      <c r="H792" s="10"/>
      <c r="I792" s="10"/>
      <c r="J792" s="10"/>
      <c r="K792" s="10"/>
      <c r="L792" s="10"/>
      <c r="M792" s="10"/>
      <c r="N792" s="10"/>
      <c r="O792" s="10"/>
      <c r="P792" s="10"/>
      <c r="Q792" s="10"/>
      <c r="R792" s="10"/>
      <c r="S792" s="10"/>
      <c r="T792" s="10"/>
      <c r="U792" s="10"/>
      <c r="V792" s="10"/>
      <c r="W792" s="10"/>
      <c r="X792" s="10"/>
      <c r="Y792" s="10"/>
      <c r="Z792" s="10"/>
    </row>
    <row r="793" spans="1:26" ht="16" x14ac:dyDescent="0.2">
      <c r="A793" s="10"/>
      <c r="B793" s="10"/>
      <c r="C793" s="10"/>
      <c r="D793" s="10"/>
      <c r="E793" s="10"/>
      <c r="F793" s="10"/>
      <c r="G793" s="10"/>
      <c r="H793" s="10"/>
      <c r="I793" s="10"/>
      <c r="J793" s="10"/>
      <c r="K793" s="10"/>
      <c r="L793" s="10"/>
      <c r="M793" s="10"/>
      <c r="N793" s="10"/>
      <c r="O793" s="10"/>
      <c r="P793" s="10"/>
      <c r="Q793" s="10"/>
      <c r="R793" s="10"/>
      <c r="S793" s="10"/>
      <c r="T793" s="10"/>
      <c r="U793" s="10"/>
      <c r="V793" s="10"/>
      <c r="W793" s="10"/>
      <c r="X793" s="10"/>
      <c r="Y793" s="10"/>
      <c r="Z793" s="10"/>
    </row>
    <row r="794" spans="1:26" ht="16" x14ac:dyDescent="0.2">
      <c r="A794" s="10"/>
      <c r="B794" s="10"/>
      <c r="C794" s="10"/>
      <c r="D794" s="10"/>
      <c r="E794" s="10"/>
      <c r="F794" s="10"/>
      <c r="G794" s="10"/>
      <c r="H794" s="10"/>
      <c r="I794" s="10"/>
      <c r="J794" s="10"/>
      <c r="K794" s="10"/>
      <c r="L794" s="10"/>
      <c r="M794" s="10"/>
      <c r="N794" s="10"/>
      <c r="O794" s="10"/>
      <c r="P794" s="10"/>
      <c r="Q794" s="10"/>
      <c r="R794" s="10"/>
      <c r="S794" s="10"/>
      <c r="T794" s="10"/>
      <c r="U794" s="10"/>
      <c r="V794" s="10"/>
      <c r="W794" s="10"/>
      <c r="X794" s="10"/>
      <c r="Y794" s="10"/>
      <c r="Z794" s="10"/>
    </row>
    <row r="795" spans="1:26" ht="16" x14ac:dyDescent="0.2">
      <c r="A795" s="10"/>
      <c r="B795" s="10"/>
      <c r="C795" s="10"/>
      <c r="D795" s="10"/>
      <c r="E795" s="10"/>
      <c r="F795" s="10"/>
      <c r="G795" s="10"/>
      <c r="H795" s="10"/>
      <c r="I795" s="10"/>
      <c r="J795" s="10"/>
      <c r="K795" s="10"/>
      <c r="L795" s="10"/>
      <c r="M795" s="10"/>
      <c r="N795" s="10"/>
      <c r="O795" s="10"/>
      <c r="P795" s="10"/>
      <c r="Q795" s="10"/>
      <c r="R795" s="10"/>
      <c r="S795" s="10"/>
      <c r="T795" s="10"/>
      <c r="U795" s="10"/>
      <c r="V795" s="10"/>
      <c r="W795" s="10"/>
      <c r="X795" s="10"/>
      <c r="Y795" s="10"/>
      <c r="Z795" s="10"/>
    </row>
    <row r="796" spans="1:26" ht="16" x14ac:dyDescent="0.2">
      <c r="A796" s="10"/>
      <c r="B796" s="10"/>
      <c r="C796" s="10"/>
      <c r="D796" s="10"/>
      <c r="E796" s="10"/>
      <c r="F796" s="10"/>
      <c r="G796" s="10"/>
      <c r="H796" s="10"/>
      <c r="I796" s="10"/>
      <c r="J796" s="10"/>
      <c r="K796" s="10"/>
      <c r="L796" s="10"/>
      <c r="M796" s="10"/>
      <c r="N796" s="10"/>
      <c r="O796" s="10"/>
      <c r="P796" s="10"/>
      <c r="Q796" s="10"/>
      <c r="R796" s="10"/>
      <c r="S796" s="10"/>
      <c r="T796" s="10"/>
      <c r="U796" s="10"/>
      <c r="V796" s="10"/>
      <c r="W796" s="10"/>
      <c r="X796" s="10"/>
      <c r="Y796" s="10"/>
      <c r="Z796" s="10"/>
    </row>
    <row r="797" spans="1:26" ht="16" x14ac:dyDescent="0.2">
      <c r="A797" s="10"/>
      <c r="B797" s="10"/>
      <c r="C797" s="10"/>
      <c r="D797" s="10"/>
      <c r="E797" s="10"/>
      <c r="F797" s="10"/>
      <c r="G797" s="10"/>
      <c r="H797" s="10"/>
      <c r="I797" s="10"/>
      <c r="J797" s="10"/>
      <c r="K797" s="10"/>
      <c r="L797" s="10"/>
      <c r="M797" s="10"/>
      <c r="N797" s="10"/>
      <c r="O797" s="10"/>
      <c r="P797" s="10"/>
      <c r="Q797" s="10"/>
      <c r="R797" s="10"/>
      <c r="S797" s="10"/>
      <c r="T797" s="10"/>
      <c r="U797" s="10"/>
      <c r="V797" s="10"/>
      <c r="W797" s="10"/>
      <c r="X797" s="10"/>
      <c r="Y797" s="10"/>
      <c r="Z797" s="10"/>
    </row>
    <row r="798" spans="1:26" ht="16" x14ac:dyDescent="0.2">
      <c r="A798" s="10"/>
      <c r="B798" s="10"/>
      <c r="C798" s="10"/>
      <c r="D798" s="10"/>
      <c r="E798" s="10"/>
      <c r="F798" s="10"/>
      <c r="G798" s="10"/>
      <c r="H798" s="10"/>
      <c r="I798" s="10"/>
      <c r="J798" s="10"/>
      <c r="K798" s="10"/>
      <c r="L798" s="10"/>
      <c r="M798" s="10"/>
      <c r="N798" s="10"/>
      <c r="O798" s="10"/>
      <c r="P798" s="10"/>
      <c r="Q798" s="10"/>
      <c r="R798" s="10"/>
      <c r="S798" s="10"/>
      <c r="T798" s="10"/>
      <c r="U798" s="10"/>
      <c r="V798" s="10"/>
      <c r="W798" s="10"/>
      <c r="X798" s="10"/>
      <c r="Y798" s="10"/>
      <c r="Z798" s="10"/>
    </row>
    <row r="799" spans="1:26" ht="16" x14ac:dyDescent="0.2">
      <c r="A799" s="10"/>
      <c r="B799" s="10"/>
      <c r="C799" s="10"/>
      <c r="D799" s="10"/>
      <c r="E799" s="10"/>
      <c r="F799" s="10"/>
      <c r="G799" s="10"/>
      <c r="H799" s="10"/>
      <c r="I799" s="10"/>
      <c r="J799" s="10"/>
      <c r="K799" s="10"/>
      <c r="L799" s="10"/>
      <c r="M799" s="10"/>
      <c r="N799" s="10"/>
      <c r="O799" s="10"/>
      <c r="P799" s="10"/>
      <c r="Q799" s="10"/>
      <c r="R799" s="10"/>
      <c r="S799" s="10"/>
      <c r="T799" s="10"/>
      <c r="U799" s="10"/>
      <c r="V799" s="10"/>
      <c r="W799" s="10"/>
      <c r="X799" s="10"/>
      <c r="Y799" s="10"/>
      <c r="Z799" s="10"/>
    </row>
    <row r="800" spans="1:26" ht="16" x14ac:dyDescent="0.2">
      <c r="A800" s="10"/>
      <c r="B800" s="10"/>
      <c r="C800" s="10"/>
      <c r="D800" s="10"/>
      <c r="E800" s="10"/>
      <c r="F800" s="10"/>
      <c r="G800" s="10"/>
      <c r="H800" s="10"/>
      <c r="I800" s="10"/>
      <c r="J800" s="10"/>
      <c r="K800" s="10"/>
      <c r="L800" s="10"/>
      <c r="M800" s="10"/>
      <c r="N800" s="10"/>
      <c r="O800" s="10"/>
      <c r="P800" s="10"/>
      <c r="Q800" s="10"/>
      <c r="R800" s="10"/>
      <c r="S800" s="10"/>
      <c r="T800" s="10"/>
      <c r="U800" s="10"/>
      <c r="V800" s="10"/>
      <c r="W800" s="10"/>
      <c r="X800" s="10"/>
      <c r="Y800" s="10"/>
      <c r="Z800" s="10"/>
    </row>
    <row r="801" spans="1:26" ht="16" x14ac:dyDescent="0.2">
      <c r="A801" s="10"/>
      <c r="B801" s="10"/>
      <c r="C801" s="10"/>
      <c r="D801" s="10"/>
      <c r="E801" s="10"/>
      <c r="F801" s="10"/>
      <c r="G801" s="10"/>
      <c r="H801" s="10"/>
      <c r="I801" s="10"/>
      <c r="J801" s="10"/>
      <c r="K801" s="10"/>
      <c r="L801" s="10"/>
      <c r="M801" s="10"/>
      <c r="N801" s="10"/>
      <c r="O801" s="10"/>
      <c r="P801" s="10"/>
      <c r="Q801" s="10"/>
      <c r="R801" s="10"/>
      <c r="S801" s="10"/>
      <c r="T801" s="10"/>
      <c r="U801" s="10"/>
      <c r="V801" s="10"/>
      <c r="W801" s="10"/>
      <c r="X801" s="10"/>
      <c r="Y801" s="10"/>
      <c r="Z801" s="10"/>
    </row>
    <row r="802" spans="1:26" ht="16" x14ac:dyDescent="0.2">
      <c r="A802" s="10"/>
      <c r="B802" s="10"/>
      <c r="C802" s="10"/>
      <c r="D802" s="10"/>
      <c r="E802" s="10"/>
      <c r="F802" s="10"/>
      <c r="G802" s="10"/>
      <c r="H802" s="10"/>
      <c r="I802" s="10"/>
      <c r="J802" s="10"/>
      <c r="K802" s="10"/>
      <c r="L802" s="10"/>
      <c r="M802" s="10"/>
      <c r="N802" s="10"/>
      <c r="O802" s="10"/>
      <c r="P802" s="10"/>
      <c r="Q802" s="10"/>
      <c r="R802" s="10"/>
      <c r="S802" s="10"/>
      <c r="T802" s="10"/>
      <c r="U802" s="10"/>
      <c r="V802" s="10"/>
      <c r="W802" s="10"/>
      <c r="X802" s="10"/>
      <c r="Y802" s="10"/>
      <c r="Z802" s="10"/>
    </row>
    <row r="803" spans="1:26" ht="16" x14ac:dyDescent="0.2">
      <c r="A803" s="10"/>
      <c r="B803" s="10"/>
      <c r="C803" s="10"/>
      <c r="D803" s="10"/>
      <c r="E803" s="10"/>
      <c r="F803" s="10"/>
      <c r="G803" s="10"/>
      <c r="H803" s="10"/>
      <c r="I803" s="10"/>
      <c r="J803" s="10"/>
      <c r="K803" s="10"/>
      <c r="L803" s="10"/>
      <c r="M803" s="10"/>
      <c r="N803" s="10"/>
      <c r="O803" s="10"/>
      <c r="P803" s="10"/>
      <c r="Q803" s="10"/>
      <c r="R803" s="10"/>
      <c r="S803" s="10"/>
      <c r="T803" s="10"/>
      <c r="U803" s="10"/>
      <c r="V803" s="10"/>
      <c r="W803" s="10"/>
      <c r="X803" s="10"/>
      <c r="Y803" s="10"/>
      <c r="Z803" s="10"/>
    </row>
    <row r="804" spans="1:26" ht="16" x14ac:dyDescent="0.2">
      <c r="A804" s="10"/>
      <c r="B804" s="10"/>
      <c r="C804" s="10"/>
      <c r="D804" s="10"/>
      <c r="E804" s="10"/>
      <c r="F804" s="10"/>
      <c r="G804" s="10"/>
      <c r="H804" s="10"/>
      <c r="I804" s="10"/>
      <c r="J804" s="10"/>
      <c r="K804" s="10"/>
      <c r="L804" s="10"/>
      <c r="M804" s="10"/>
      <c r="N804" s="10"/>
      <c r="O804" s="10"/>
      <c r="P804" s="10"/>
      <c r="Q804" s="10"/>
      <c r="R804" s="10"/>
      <c r="S804" s="10"/>
      <c r="T804" s="10"/>
      <c r="U804" s="10"/>
      <c r="V804" s="10"/>
      <c r="W804" s="10"/>
      <c r="X804" s="10"/>
      <c r="Y804" s="10"/>
      <c r="Z804" s="10"/>
    </row>
    <row r="805" spans="1:26" ht="16" x14ac:dyDescent="0.2">
      <c r="A805" s="10"/>
      <c r="B805" s="10"/>
      <c r="C805" s="10"/>
      <c r="D805" s="10"/>
      <c r="E805" s="10"/>
      <c r="F805" s="10"/>
      <c r="G805" s="10"/>
      <c r="H805" s="10"/>
      <c r="I805" s="10"/>
      <c r="J805" s="10"/>
      <c r="K805" s="10"/>
      <c r="L805" s="10"/>
      <c r="M805" s="10"/>
      <c r="N805" s="10"/>
      <c r="O805" s="10"/>
      <c r="P805" s="10"/>
      <c r="Q805" s="10"/>
      <c r="R805" s="10"/>
      <c r="S805" s="10"/>
      <c r="T805" s="10"/>
      <c r="U805" s="10"/>
      <c r="V805" s="10"/>
      <c r="W805" s="10"/>
      <c r="X805" s="10"/>
      <c r="Y805" s="10"/>
      <c r="Z805" s="10"/>
    </row>
    <row r="806" spans="1:26" ht="16" x14ac:dyDescent="0.2">
      <c r="A806" s="10"/>
      <c r="B806" s="10"/>
      <c r="C806" s="10"/>
      <c r="D806" s="10"/>
      <c r="E806" s="10"/>
      <c r="F806" s="10"/>
      <c r="G806" s="10"/>
      <c r="H806" s="10"/>
      <c r="I806" s="10"/>
      <c r="J806" s="10"/>
      <c r="K806" s="10"/>
      <c r="L806" s="10"/>
      <c r="M806" s="10"/>
      <c r="N806" s="10"/>
      <c r="O806" s="10"/>
      <c r="P806" s="10"/>
      <c r="Q806" s="10"/>
      <c r="R806" s="10"/>
      <c r="S806" s="10"/>
      <c r="T806" s="10"/>
      <c r="U806" s="10"/>
      <c r="V806" s="10"/>
      <c r="W806" s="10"/>
      <c r="X806" s="10"/>
      <c r="Y806" s="10"/>
      <c r="Z806" s="10"/>
    </row>
    <row r="807" spans="1:26" ht="16" x14ac:dyDescent="0.2">
      <c r="A807" s="10"/>
      <c r="B807" s="10"/>
      <c r="C807" s="10"/>
      <c r="D807" s="10"/>
      <c r="E807" s="10"/>
      <c r="F807" s="10"/>
      <c r="G807" s="10"/>
      <c r="H807" s="10"/>
      <c r="I807" s="10"/>
      <c r="J807" s="10"/>
      <c r="K807" s="10"/>
      <c r="L807" s="10"/>
      <c r="M807" s="10"/>
      <c r="N807" s="10"/>
      <c r="O807" s="10"/>
      <c r="P807" s="10"/>
      <c r="Q807" s="10"/>
      <c r="R807" s="10"/>
      <c r="S807" s="10"/>
      <c r="T807" s="10"/>
      <c r="U807" s="10"/>
      <c r="V807" s="10"/>
      <c r="W807" s="10"/>
      <c r="X807" s="10"/>
      <c r="Y807" s="10"/>
      <c r="Z807" s="10"/>
    </row>
    <row r="808" spans="1:26" ht="16" x14ac:dyDescent="0.2">
      <c r="A808" s="10"/>
      <c r="B808" s="10"/>
      <c r="C808" s="10"/>
      <c r="D808" s="10"/>
      <c r="E808" s="10"/>
      <c r="F808" s="10"/>
      <c r="G808" s="10"/>
      <c r="H808" s="10"/>
      <c r="I808" s="10"/>
      <c r="J808" s="10"/>
      <c r="K808" s="10"/>
      <c r="L808" s="10"/>
      <c r="M808" s="10"/>
      <c r="N808" s="10"/>
      <c r="O808" s="10"/>
      <c r="P808" s="10"/>
      <c r="Q808" s="10"/>
      <c r="R808" s="10"/>
      <c r="S808" s="10"/>
      <c r="T808" s="10"/>
      <c r="U808" s="10"/>
      <c r="V808" s="10"/>
      <c r="W808" s="10"/>
      <c r="X808" s="10"/>
      <c r="Y808" s="10"/>
      <c r="Z808" s="10"/>
    </row>
    <row r="809" spans="1:26" ht="16" x14ac:dyDescent="0.2">
      <c r="A809" s="10"/>
      <c r="B809" s="10"/>
      <c r="C809" s="10"/>
      <c r="D809" s="10"/>
      <c r="E809" s="10"/>
      <c r="F809" s="10"/>
      <c r="G809" s="10"/>
      <c r="H809" s="10"/>
      <c r="I809" s="10"/>
      <c r="J809" s="10"/>
      <c r="K809" s="10"/>
      <c r="L809" s="10"/>
      <c r="M809" s="10"/>
      <c r="N809" s="10"/>
      <c r="O809" s="10"/>
      <c r="P809" s="10"/>
      <c r="Q809" s="10"/>
      <c r="R809" s="10"/>
      <c r="S809" s="10"/>
      <c r="T809" s="10"/>
      <c r="U809" s="10"/>
      <c r="V809" s="10"/>
      <c r="W809" s="10"/>
      <c r="X809" s="10"/>
      <c r="Y809" s="10"/>
      <c r="Z809" s="10"/>
    </row>
    <row r="810" spans="1:26" ht="16" x14ac:dyDescent="0.2">
      <c r="A810" s="10"/>
      <c r="B810" s="10"/>
      <c r="C810" s="10"/>
      <c r="D810" s="10"/>
      <c r="E810" s="10"/>
      <c r="F810" s="10"/>
      <c r="G810" s="10"/>
      <c r="H810" s="10"/>
      <c r="I810" s="10"/>
      <c r="J810" s="10"/>
      <c r="K810" s="10"/>
      <c r="L810" s="10"/>
      <c r="M810" s="10"/>
      <c r="N810" s="10"/>
      <c r="O810" s="10"/>
      <c r="P810" s="10"/>
      <c r="Q810" s="10"/>
      <c r="R810" s="10"/>
      <c r="S810" s="10"/>
      <c r="T810" s="10"/>
      <c r="U810" s="10"/>
      <c r="V810" s="10"/>
      <c r="W810" s="10"/>
      <c r="X810" s="10"/>
      <c r="Y810" s="10"/>
      <c r="Z810" s="10"/>
    </row>
    <row r="811" spans="1:26" ht="16" x14ac:dyDescent="0.2">
      <c r="A811" s="10"/>
      <c r="B811" s="10"/>
      <c r="C811" s="10"/>
      <c r="D811" s="10"/>
      <c r="E811" s="10"/>
      <c r="F811" s="10"/>
      <c r="G811" s="10"/>
      <c r="H811" s="10"/>
      <c r="I811" s="10"/>
      <c r="J811" s="10"/>
      <c r="K811" s="10"/>
      <c r="L811" s="10"/>
      <c r="M811" s="10"/>
      <c r="N811" s="10"/>
      <c r="O811" s="10"/>
      <c r="P811" s="10"/>
      <c r="Q811" s="10"/>
      <c r="R811" s="10"/>
      <c r="S811" s="10"/>
      <c r="T811" s="10"/>
      <c r="U811" s="10"/>
      <c r="V811" s="10"/>
      <c r="W811" s="10"/>
      <c r="X811" s="10"/>
      <c r="Y811" s="10"/>
      <c r="Z811" s="10"/>
    </row>
    <row r="812" spans="1:26" ht="16" x14ac:dyDescent="0.2">
      <c r="A812" s="10"/>
      <c r="B812" s="10"/>
      <c r="C812" s="10"/>
      <c r="D812" s="10"/>
      <c r="E812" s="10"/>
      <c r="F812" s="10"/>
      <c r="G812" s="10"/>
      <c r="H812" s="10"/>
      <c r="I812" s="10"/>
      <c r="J812" s="10"/>
      <c r="K812" s="10"/>
      <c r="L812" s="10"/>
      <c r="M812" s="10"/>
      <c r="N812" s="10"/>
      <c r="O812" s="10"/>
      <c r="P812" s="10"/>
      <c r="Q812" s="10"/>
      <c r="R812" s="10"/>
      <c r="S812" s="10"/>
      <c r="T812" s="10"/>
      <c r="U812" s="10"/>
      <c r="V812" s="10"/>
      <c r="W812" s="10"/>
      <c r="X812" s="10"/>
      <c r="Y812" s="10"/>
      <c r="Z812" s="10"/>
    </row>
    <row r="813" spans="1:26" ht="16" x14ac:dyDescent="0.2">
      <c r="A813" s="10"/>
      <c r="B813" s="10"/>
      <c r="C813" s="10"/>
      <c r="D813" s="10"/>
      <c r="E813" s="10"/>
      <c r="F813" s="10"/>
      <c r="G813" s="10"/>
      <c r="H813" s="10"/>
      <c r="I813" s="10"/>
      <c r="J813" s="10"/>
      <c r="K813" s="10"/>
      <c r="L813" s="10"/>
      <c r="M813" s="10"/>
      <c r="N813" s="10"/>
      <c r="O813" s="10"/>
      <c r="P813" s="10"/>
      <c r="Q813" s="10"/>
      <c r="R813" s="10"/>
      <c r="S813" s="10"/>
      <c r="T813" s="10"/>
      <c r="U813" s="10"/>
      <c r="V813" s="10"/>
      <c r="W813" s="10"/>
      <c r="X813" s="10"/>
      <c r="Y813" s="10"/>
      <c r="Z813" s="10"/>
    </row>
    <row r="814" spans="1:26" ht="16" x14ac:dyDescent="0.2">
      <c r="A814" s="10"/>
      <c r="B814" s="10"/>
      <c r="C814" s="10"/>
      <c r="D814" s="10"/>
      <c r="E814" s="10"/>
      <c r="F814" s="10"/>
      <c r="G814" s="10"/>
      <c r="H814" s="10"/>
      <c r="I814" s="10"/>
      <c r="J814" s="10"/>
      <c r="K814" s="10"/>
      <c r="L814" s="10"/>
      <c r="M814" s="10"/>
      <c r="N814" s="10"/>
      <c r="O814" s="10"/>
      <c r="P814" s="10"/>
      <c r="Q814" s="10"/>
      <c r="R814" s="10"/>
      <c r="S814" s="10"/>
      <c r="T814" s="10"/>
      <c r="U814" s="10"/>
      <c r="V814" s="10"/>
      <c r="W814" s="10"/>
      <c r="X814" s="10"/>
      <c r="Y814" s="10"/>
      <c r="Z814" s="10"/>
    </row>
    <row r="815" spans="1:26" ht="16" x14ac:dyDescent="0.2">
      <c r="A815" s="10"/>
      <c r="B815" s="10"/>
      <c r="C815" s="10"/>
      <c r="D815" s="10"/>
      <c r="E815" s="10"/>
      <c r="F815" s="10"/>
      <c r="G815" s="10"/>
      <c r="H815" s="10"/>
      <c r="I815" s="10"/>
      <c r="J815" s="10"/>
      <c r="K815" s="10"/>
      <c r="L815" s="10"/>
      <c r="M815" s="10"/>
      <c r="N815" s="10"/>
      <c r="O815" s="10"/>
      <c r="P815" s="10"/>
      <c r="Q815" s="10"/>
      <c r="R815" s="10"/>
      <c r="S815" s="10"/>
      <c r="T815" s="10"/>
      <c r="U815" s="10"/>
      <c r="V815" s="10"/>
      <c r="W815" s="10"/>
      <c r="X815" s="10"/>
      <c r="Y815" s="10"/>
      <c r="Z815" s="10"/>
    </row>
    <row r="816" spans="1:26" ht="16" x14ac:dyDescent="0.2">
      <c r="A816" s="10"/>
      <c r="B816" s="10"/>
      <c r="C816" s="10"/>
      <c r="D816" s="10"/>
      <c r="E816" s="10"/>
      <c r="F816" s="10"/>
      <c r="G816" s="10"/>
      <c r="H816" s="10"/>
      <c r="I816" s="10"/>
      <c r="J816" s="10"/>
      <c r="K816" s="10"/>
      <c r="L816" s="10"/>
      <c r="M816" s="10"/>
      <c r="N816" s="10"/>
      <c r="O816" s="10"/>
      <c r="P816" s="10"/>
      <c r="Q816" s="10"/>
      <c r="R816" s="10"/>
      <c r="S816" s="10"/>
      <c r="T816" s="10"/>
      <c r="U816" s="10"/>
      <c r="V816" s="10"/>
      <c r="W816" s="10"/>
      <c r="X816" s="10"/>
      <c r="Y816" s="10"/>
      <c r="Z816" s="10"/>
    </row>
    <row r="817" spans="1:26" ht="16" x14ac:dyDescent="0.2">
      <c r="A817" s="10"/>
      <c r="B817" s="10"/>
      <c r="C817" s="10"/>
      <c r="D817" s="10"/>
      <c r="E817" s="10"/>
      <c r="F817" s="10"/>
      <c r="G817" s="10"/>
      <c r="H817" s="10"/>
      <c r="I817" s="10"/>
      <c r="J817" s="10"/>
      <c r="K817" s="10"/>
      <c r="L817" s="10"/>
      <c r="M817" s="10"/>
      <c r="N817" s="10"/>
      <c r="O817" s="10"/>
      <c r="P817" s="10"/>
      <c r="Q817" s="10"/>
      <c r="R817" s="10"/>
      <c r="S817" s="10"/>
      <c r="T817" s="10"/>
      <c r="U817" s="10"/>
      <c r="V817" s="10"/>
      <c r="W817" s="10"/>
      <c r="X817" s="10"/>
      <c r="Y817" s="10"/>
      <c r="Z817" s="10"/>
    </row>
    <row r="818" spans="1:26" ht="16" x14ac:dyDescent="0.2">
      <c r="A818" s="10"/>
      <c r="B818" s="10"/>
      <c r="C818" s="10"/>
      <c r="D818" s="10"/>
      <c r="E818" s="10"/>
      <c r="F818" s="10"/>
      <c r="G818" s="10"/>
      <c r="H818" s="10"/>
      <c r="I818" s="10"/>
      <c r="J818" s="10"/>
      <c r="K818" s="10"/>
      <c r="L818" s="10"/>
      <c r="M818" s="10"/>
      <c r="N818" s="10"/>
      <c r="O818" s="10"/>
      <c r="P818" s="10"/>
      <c r="Q818" s="10"/>
      <c r="R818" s="10"/>
      <c r="S818" s="10"/>
      <c r="T818" s="10"/>
      <c r="U818" s="10"/>
      <c r="V818" s="10"/>
      <c r="W818" s="10"/>
      <c r="X818" s="10"/>
      <c r="Y818" s="10"/>
      <c r="Z818" s="10"/>
    </row>
    <row r="819" spans="1:26" ht="16" x14ac:dyDescent="0.2">
      <c r="A819" s="10"/>
      <c r="B819" s="10"/>
      <c r="C819" s="10"/>
      <c r="D819" s="10"/>
      <c r="E819" s="10"/>
      <c r="F819" s="10"/>
      <c r="G819" s="10"/>
      <c r="H819" s="10"/>
      <c r="I819" s="10"/>
      <c r="J819" s="10"/>
      <c r="K819" s="10"/>
      <c r="L819" s="10"/>
      <c r="M819" s="10"/>
      <c r="N819" s="10"/>
      <c r="O819" s="10"/>
      <c r="P819" s="10"/>
      <c r="Q819" s="10"/>
      <c r="R819" s="10"/>
      <c r="S819" s="10"/>
      <c r="T819" s="10"/>
      <c r="U819" s="10"/>
      <c r="V819" s="10"/>
      <c r="W819" s="10"/>
      <c r="X819" s="10"/>
      <c r="Y819" s="10"/>
      <c r="Z819" s="10"/>
    </row>
    <row r="820" spans="1:26" ht="16" x14ac:dyDescent="0.2">
      <c r="A820" s="10"/>
      <c r="B820" s="10"/>
      <c r="C820" s="10"/>
      <c r="D820" s="10"/>
      <c r="E820" s="10"/>
      <c r="F820" s="10"/>
      <c r="G820" s="10"/>
      <c r="H820" s="10"/>
      <c r="I820" s="10"/>
      <c r="J820" s="10"/>
      <c r="K820" s="10"/>
      <c r="L820" s="10"/>
      <c r="M820" s="10"/>
      <c r="N820" s="10"/>
      <c r="O820" s="10"/>
      <c r="P820" s="10"/>
      <c r="Q820" s="10"/>
      <c r="R820" s="10"/>
      <c r="S820" s="10"/>
      <c r="T820" s="10"/>
      <c r="U820" s="10"/>
      <c r="V820" s="10"/>
      <c r="W820" s="10"/>
      <c r="X820" s="10"/>
      <c r="Y820" s="10"/>
      <c r="Z820" s="10"/>
    </row>
    <row r="821" spans="1:26" ht="16" x14ac:dyDescent="0.2">
      <c r="A821" s="10"/>
      <c r="B821" s="10"/>
      <c r="C821" s="10"/>
      <c r="D821" s="10"/>
      <c r="E821" s="10"/>
      <c r="F821" s="10"/>
      <c r="G821" s="10"/>
      <c r="H821" s="10"/>
      <c r="I821" s="10"/>
      <c r="J821" s="10"/>
      <c r="K821" s="10"/>
      <c r="L821" s="10"/>
      <c r="M821" s="10"/>
      <c r="N821" s="10"/>
      <c r="O821" s="10"/>
      <c r="P821" s="10"/>
      <c r="Q821" s="10"/>
      <c r="R821" s="10"/>
      <c r="S821" s="10"/>
      <c r="T821" s="10"/>
      <c r="U821" s="10"/>
      <c r="V821" s="10"/>
      <c r="W821" s="10"/>
      <c r="X821" s="10"/>
      <c r="Y821" s="10"/>
      <c r="Z821" s="10"/>
    </row>
    <row r="822" spans="1:26" ht="16" x14ac:dyDescent="0.2">
      <c r="A822" s="10"/>
      <c r="B822" s="10"/>
      <c r="C822" s="10"/>
      <c r="D822" s="10"/>
      <c r="E822" s="10"/>
      <c r="F822" s="10"/>
      <c r="G822" s="10"/>
      <c r="H822" s="10"/>
      <c r="I822" s="10"/>
      <c r="J822" s="10"/>
      <c r="K822" s="10"/>
      <c r="L822" s="10"/>
      <c r="M822" s="10"/>
      <c r="N822" s="10"/>
      <c r="O822" s="10"/>
      <c r="P822" s="10"/>
      <c r="Q822" s="10"/>
      <c r="R822" s="10"/>
      <c r="S822" s="10"/>
      <c r="T822" s="10"/>
      <c r="U822" s="10"/>
      <c r="V822" s="10"/>
      <c r="W822" s="10"/>
      <c r="X822" s="10"/>
      <c r="Y822" s="10"/>
      <c r="Z822" s="10"/>
    </row>
    <row r="823" spans="1:26" ht="16" x14ac:dyDescent="0.2">
      <c r="A823" s="10"/>
      <c r="B823" s="10"/>
      <c r="C823" s="10"/>
      <c r="D823" s="10"/>
      <c r="E823" s="10"/>
      <c r="F823" s="10"/>
      <c r="G823" s="10"/>
      <c r="H823" s="10"/>
      <c r="I823" s="10"/>
      <c r="J823" s="10"/>
      <c r="K823" s="10"/>
      <c r="L823" s="10"/>
      <c r="M823" s="10"/>
      <c r="N823" s="10"/>
      <c r="O823" s="10"/>
      <c r="P823" s="10"/>
      <c r="Q823" s="10"/>
      <c r="R823" s="10"/>
      <c r="S823" s="10"/>
      <c r="T823" s="10"/>
      <c r="U823" s="10"/>
      <c r="V823" s="10"/>
      <c r="W823" s="10"/>
      <c r="X823" s="10"/>
      <c r="Y823" s="10"/>
      <c r="Z823" s="10"/>
    </row>
    <row r="824" spans="1:26" ht="16" x14ac:dyDescent="0.2">
      <c r="A824" s="10"/>
      <c r="B824" s="10"/>
      <c r="C824" s="10"/>
      <c r="D824" s="10"/>
      <c r="E824" s="10"/>
      <c r="F824" s="10"/>
      <c r="G824" s="10"/>
      <c r="H824" s="10"/>
      <c r="I824" s="10"/>
      <c r="J824" s="10"/>
      <c r="K824" s="10"/>
      <c r="L824" s="10"/>
      <c r="M824" s="10"/>
      <c r="N824" s="10"/>
      <c r="O824" s="10"/>
      <c r="P824" s="10"/>
      <c r="Q824" s="10"/>
      <c r="R824" s="10"/>
      <c r="S824" s="10"/>
      <c r="T824" s="10"/>
      <c r="U824" s="10"/>
      <c r="V824" s="10"/>
      <c r="W824" s="10"/>
      <c r="X824" s="10"/>
      <c r="Y824" s="10"/>
      <c r="Z824" s="10"/>
    </row>
    <row r="825" spans="1:26" ht="16" x14ac:dyDescent="0.2">
      <c r="A825" s="10"/>
      <c r="B825" s="10"/>
      <c r="C825" s="10"/>
      <c r="D825" s="10"/>
      <c r="E825" s="10"/>
      <c r="F825" s="10"/>
      <c r="G825" s="10"/>
      <c r="H825" s="10"/>
      <c r="I825" s="10"/>
      <c r="J825" s="10"/>
      <c r="K825" s="10"/>
      <c r="L825" s="10"/>
      <c r="M825" s="10"/>
      <c r="N825" s="10"/>
      <c r="O825" s="10"/>
      <c r="P825" s="10"/>
      <c r="Q825" s="10"/>
      <c r="R825" s="10"/>
      <c r="S825" s="10"/>
      <c r="T825" s="10"/>
      <c r="U825" s="10"/>
      <c r="V825" s="10"/>
      <c r="W825" s="10"/>
      <c r="X825" s="10"/>
      <c r="Y825" s="10"/>
      <c r="Z825" s="10"/>
    </row>
    <row r="826" spans="1:26" ht="16" x14ac:dyDescent="0.2">
      <c r="A826" s="10"/>
      <c r="B826" s="10"/>
      <c r="C826" s="10"/>
      <c r="D826" s="10"/>
      <c r="E826" s="10"/>
      <c r="F826" s="10"/>
      <c r="G826" s="10"/>
      <c r="H826" s="10"/>
      <c r="I826" s="10"/>
      <c r="J826" s="10"/>
      <c r="K826" s="10"/>
      <c r="L826" s="10"/>
      <c r="M826" s="10"/>
      <c r="N826" s="10"/>
      <c r="O826" s="10"/>
      <c r="P826" s="10"/>
      <c r="Q826" s="10"/>
      <c r="R826" s="10"/>
      <c r="S826" s="10"/>
      <c r="T826" s="10"/>
      <c r="U826" s="10"/>
      <c r="V826" s="10"/>
      <c r="W826" s="10"/>
      <c r="X826" s="10"/>
      <c r="Y826" s="10"/>
      <c r="Z826" s="10"/>
    </row>
    <row r="827" spans="1:26" ht="16" x14ac:dyDescent="0.2">
      <c r="A827" s="10"/>
      <c r="B827" s="10"/>
      <c r="C827" s="10"/>
      <c r="D827" s="10"/>
      <c r="E827" s="10"/>
      <c r="F827" s="10"/>
      <c r="G827" s="10"/>
      <c r="H827" s="10"/>
      <c r="I827" s="10"/>
      <c r="J827" s="10"/>
      <c r="K827" s="10"/>
      <c r="L827" s="10"/>
      <c r="M827" s="10"/>
      <c r="N827" s="10"/>
      <c r="O827" s="10"/>
      <c r="P827" s="10"/>
      <c r="Q827" s="10"/>
      <c r="R827" s="10"/>
      <c r="S827" s="10"/>
      <c r="T827" s="10"/>
      <c r="U827" s="10"/>
      <c r="V827" s="10"/>
      <c r="W827" s="10"/>
      <c r="X827" s="10"/>
      <c r="Y827" s="10"/>
      <c r="Z827" s="10"/>
    </row>
    <row r="828" spans="1:26" ht="16" x14ac:dyDescent="0.2">
      <c r="A828" s="10"/>
      <c r="B828" s="10"/>
      <c r="C828" s="10"/>
      <c r="D828" s="10"/>
      <c r="E828" s="10"/>
      <c r="F828" s="10"/>
      <c r="G828" s="10"/>
      <c r="H828" s="10"/>
      <c r="I828" s="10"/>
      <c r="J828" s="10"/>
      <c r="K828" s="10"/>
      <c r="L828" s="10"/>
      <c r="M828" s="10"/>
      <c r="N828" s="10"/>
      <c r="O828" s="10"/>
      <c r="P828" s="10"/>
      <c r="Q828" s="10"/>
      <c r="R828" s="10"/>
      <c r="S828" s="10"/>
      <c r="T828" s="10"/>
      <c r="U828" s="10"/>
      <c r="V828" s="10"/>
      <c r="W828" s="10"/>
      <c r="X828" s="10"/>
      <c r="Y828" s="10"/>
      <c r="Z828" s="10"/>
    </row>
    <row r="829" spans="1:26" ht="16" x14ac:dyDescent="0.2">
      <c r="A829" s="10"/>
      <c r="B829" s="10"/>
      <c r="C829" s="10"/>
      <c r="D829" s="10"/>
      <c r="E829" s="10"/>
      <c r="F829" s="10"/>
      <c r="G829" s="10"/>
      <c r="H829" s="10"/>
      <c r="I829" s="10"/>
      <c r="J829" s="10"/>
      <c r="K829" s="10"/>
      <c r="L829" s="10"/>
      <c r="M829" s="10"/>
      <c r="N829" s="10"/>
      <c r="O829" s="10"/>
      <c r="P829" s="10"/>
      <c r="Q829" s="10"/>
      <c r="R829" s="10"/>
      <c r="S829" s="10"/>
      <c r="T829" s="10"/>
      <c r="U829" s="10"/>
      <c r="V829" s="10"/>
      <c r="W829" s="10"/>
      <c r="X829" s="10"/>
      <c r="Y829" s="10"/>
      <c r="Z829" s="10"/>
    </row>
    <row r="830" spans="1:26" ht="16" x14ac:dyDescent="0.2">
      <c r="A830" s="10"/>
      <c r="B830" s="10"/>
      <c r="C830" s="10"/>
      <c r="D830" s="10"/>
      <c r="E830" s="10"/>
      <c r="F830" s="10"/>
      <c r="G830" s="10"/>
      <c r="H830" s="10"/>
      <c r="I830" s="10"/>
      <c r="J830" s="10"/>
      <c r="K830" s="10"/>
      <c r="L830" s="10"/>
      <c r="M830" s="10"/>
      <c r="N830" s="10"/>
      <c r="O830" s="10"/>
      <c r="P830" s="10"/>
      <c r="Q830" s="10"/>
      <c r="R830" s="10"/>
      <c r="S830" s="10"/>
      <c r="T830" s="10"/>
      <c r="U830" s="10"/>
      <c r="V830" s="10"/>
      <c r="W830" s="10"/>
      <c r="X830" s="10"/>
      <c r="Y830" s="10"/>
      <c r="Z830" s="10"/>
    </row>
    <row r="831" spans="1:26" ht="16" x14ac:dyDescent="0.2">
      <c r="A831" s="10"/>
      <c r="B831" s="10"/>
      <c r="C831" s="10"/>
      <c r="D831" s="10"/>
      <c r="E831" s="10"/>
      <c r="F831" s="10"/>
      <c r="G831" s="10"/>
      <c r="H831" s="10"/>
      <c r="I831" s="10"/>
      <c r="J831" s="10"/>
      <c r="K831" s="10"/>
      <c r="L831" s="10"/>
      <c r="M831" s="10"/>
      <c r="N831" s="10"/>
      <c r="O831" s="10"/>
      <c r="P831" s="10"/>
      <c r="Q831" s="10"/>
      <c r="R831" s="10"/>
      <c r="S831" s="10"/>
      <c r="T831" s="10"/>
      <c r="U831" s="10"/>
      <c r="V831" s="10"/>
      <c r="W831" s="10"/>
      <c r="X831" s="10"/>
      <c r="Y831" s="10"/>
      <c r="Z831" s="10"/>
    </row>
    <row r="832" spans="1:26" ht="16" x14ac:dyDescent="0.2">
      <c r="A832" s="10"/>
      <c r="B832" s="10"/>
      <c r="C832" s="10"/>
      <c r="D832" s="10"/>
      <c r="E832" s="10"/>
      <c r="F832" s="10"/>
      <c r="G832" s="10"/>
      <c r="H832" s="10"/>
      <c r="I832" s="10"/>
      <c r="J832" s="10"/>
      <c r="K832" s="10"/>
      <c r="L832" s="10"/>
      <c r="M832" s="10"/>
      <c r="N832" s="10"/>
      <c r="O832" s="10"/>
      <c r="P832" s="10"/>
      <c r="Q832" s="10"/>
      <c r="R832" s="10"/>
      <c r="S832" s="10"/>
      <c r="T832" s="10"/>
      <c r="U832" s="10"/>
      <c r="V832" s="10"/>
      <c r="W832" s="10"/>
      <c r="X832" s="10"/>
      <c r="Y832" s="10"/>
      <c r="Z832" s="10"/>
    </row>
    <row r="833" spans="1:26" ht="16" x14ac:dyDescent="0.2">
      <c r="A833" s="10"/>
      <c r="B833" s="10"/>
      <c r="C833" s="10"/>
      <c r="D833" s="10"/>
      <c r="E833" s="10"/>
      <c r="F833" s="10"/>
      <c r="G833" s="10"/>
      <c r="H833" s="10"/>
      <c r="I833" s="10"/>
      <c r="J833" s="10"/>
      <c r="K833" s="10"/>
      <c r="L833" s="10"/>
      <c r="M833" s="10"/>
      <c r="N833" s="10"/>
      <c r="O833" s="10"/>
      <c r="P833" s="10"/>
      <c r="Q833" s="10"/>
      <c r="R833" s="10"/>
      <c r="S833" s="10"/>
      <c r="T833" s="10"/>
      <c r="U833" s="10"/>
      <c r="V833" s="10"/>
      <c r="W833" s="10"/>
      <c r="X833" s="10"/>
      <c r="Y833" s="10"/>
      <c r="Z833" s="10"/>
    </row>
    <row r="834" spans="1:26" ht="16" x14ac:dyDescent="0.2">
      <c r="A834" s="10"/>
      <c r="B834" s="10"/>
      <c r="C834" s="10"/>
      <c r="D834" s="10"/>
      <c r="E834" s="10"/>
      <c r="F834" s="10"/>
      <c r="G834" s="10"/>
      <c r="H834" s="10"/>
      <c r="I834" s="10"/>
      <c r="J834" s="10"/>
      <c r="K834" s="10"/>
      <c r="L834" s="10"/>
      <c r="M834" s="10"/>
      <c r="N834" s="10"/>
      <c r="O834" s="10"/>
      <c r="P834" s="10"/>
      <c r="Q834" s="10"/>
      <c r="R834" s="10"/>
      <c r="S834" s="10"/>
      <c r="T834" s="10"/>
      <c r="U834" s="10"/>
      <c r="V834" s="10"/>
      <c r="W834" s="10"/>
      <c r="X834" s="10"/>
      <c r="Y834" s="10"/>
      <c r="Z834" s="10"/>
    </row>
    <row r="835" spans="1:26" ht="16" x14ac:dyDescent="0.2">
      <c r="A835" s="10"/>
      <c r="B835" s="10"/>
      <c r="C835" s="10"/>
      <c r="D835" s="10"/>
      <c r="E835" s="10"/>
      <c r="F835" s="10"/>
      <c r="G835" s="10"/>
      <c r="H835" s="10"/>
      <c r="I835" s="10"/>
      <c r="J835" s="10"/>
      <c r="K835" s="10"/>
      <c r="L835" s="10"/>
      <c r="M835" s="10"/>
      <c r="N835" s="10"/>
      <c r="O835" s="10"/>
      <c r="P835" s="10"/>
      <c r="Q835" s="10"/>
      <c r="R835" s="10"/>
      <c r="S835" s="10"/>
      <c r="T835" s="10"/>
      <c r="U835" s="10"/>
      <c r="V835" s="10"/>
      <c r="W835" s="10"/>
      <c r="X835" s="10"/>
      <c r="Y835" s="10"/>
      <c r="Z835" s="10"/>
    </row>
    <row r="836" spans="1:26" ht="16" x14ac:dyDescent="0.2">
      <c r="A836" s="10"/>
      <c r="B836" s="10"/>
      <c r="C836" s="10"/>
      <c r="D836" s="10"/>
      <c r="E836" s="10"/>
      <c r="F836" s="10"/>
      <c r="G836" s="10"/>
      <c r="H836" s="10"/>
      <c r="I836" s="10"/>
      <c r="J836" s="10"/>
      <c r="K836" s="10"/>
      <c r="L836" s="10"/>
      <c r="M836" s="10"/>
      <c r="N836" s="10"/>
      <c r="O836" s="10"/>
      <c r="P836" s="10"/>
      <c r="Q836" s="10"/>
      <c r="R836" s="10"/>
      <c r="S836" s="10"/>
      <c r="T836" s="10"/>
      <c r="U836" s="10"/>
      <c r="V836" s="10"/>
      <c r="W836" s="10"/>
      <c r="X836" s="10"/>
      <c r="Y836" s="10"/>
      <c r="Z836" s="10"/>
    </row>
    <row r="837" spans="1:26" ht="16" x14ac:dyDescent="0.2">
      <c r="A837" s="10"/>
      <c r="B837" s="10"/>
      <c r="C837" s="10"/>
      <c r="D837" s="10"/>
      <c r="E837" s="10"/>
      <c r="F837" s="10"/>
      <c r="G837" s="10"/>
      <c r="H837" s="10"/>
      <c r="I837" s="10"/>
      <c r="J837" s="10"/>
      <c r="K837" s="10"/>
      <c r="L837" s="10"/>
      <c r="M837" s="10"/>
      <c r="N837" s="10"/>
      <c r="O837" s="10"/>
      <c r="P837" s="10"/>
      <c r="Q837" s="10"/>
      <c r="R837" s="10"/>
      <c r="S837" s="10"/>
      <c r="T837" s="10"/>
      <c r="U837" s="10"/>
      <c r="V837" s="10"/>
      <c r="W837" s="10"/>
      <c r="X837" s="10"/>
      <c r="Y837" s="10"/>
      <c r="Z837" s="10"/>
    </row>
    <row r="838" spans="1:26" ht="16" x14ac:dyDescent="0.2">
      <c r="A838" s="10"/>
      <c r="B838" s="10"/>
      <c r="C838" s="10"/>
      <c r="D838" s="10"/>
      <c r="E838" s="10"/>
      <c r="F838" s="10"/>
      <c r="G838" s="10"/>
      <c r="H838" s="10"/>
      <c r="I838" s="10"/>
      <c r="J838" s="10"/>
      <c r="K838" s="10"/>
      <c r="L838" s="10"/>
      <c r="M838" s="10"/>
      <c r="N838" s="10"/>
      <c r="O838" s="10"/>
      <c r="P838" s="10"/>
      <c r="Q838" s="10"/>
      <c r="R838" s="10"/>
      <c r="S838" s="10"/>
      <c r="T838" s="10"/>
      <c r="U838" s="10"/>
      <c r="V838" s="10"/>
      <c r="W838" s="10"/>
      <c r="X838" s="10"/>
      <c r="Y838" s="10"/>
      <c r="Z838" s="10"/>
    </row>
    <row r="839" spans="1:26" ht="16" x14ac:dyDescent="0.2">
      <c r="A839" s="10"/>
      <c r="B839" s="10"/>
      <c r="C839" s="10"/>
      <c r="D839" s="10"/>
      <c r="E839" s="10"/>
      <c r="F839" s="10"/>
      <c r="G839" s="10"/>
      <c r="H839" s="10"/>
      <c r="I839" s="10"/>
      <c r="J839" s="10"/>
      <c r="K839" s="10"/>
      <c r="L839" s="10"/>
      <c r="M839" s="10"/>
      <c r="N839" s="10"/>
      <c r="O839" s="10"/>
      <c r="P839" s="10"/>
      <c r="Q839" s="10"/>
      <c r="R839" s="10"/>
      <c r="S839" s="10"/>
      <c r="T839" s="10"/>
      <c r="U839" s="10"/>
      <c r="V839" s="10"/>
      <c r="W839" s="10"/>
      <c r="X839" s="10"/>
      <c r="Y839" s="10"/>
      <c r="Z839" s="10"/>
    </row>
    <row r="840" spans="1:26" ht="16" x14ac:dyDescent="0.2">
      <c r="A840" s="10"/>
      <c r="B840" s="10"/>
      <c r="C840" s="10"/>
      <c r="D840" s="10"/>
      <c r="E840" s="10"/>
      <c r="F840" s="10"/>
      <c r="G840" s="10"/>
      <c r="H840" s="10"/>
      <c r="I840" s="10"/>
      <c r="J840" s="10"/>
      <c r="K840" s="10"/>
      <c r="L840" s="10"/>
      <c r="M840" s="10"/>
      <c r="N840" s="10"/>
      <c r="O840" s="10"/>
      <c r="P840" s="10"/>
      <c r="Q840" s="10"/>
      <c r="R840" s="10"/>
      <c r="S840" s="10"/>
      <c r="T840" s="10"/>
      <c r="U840" s="10"/>
      <c r="V840" s="10"/>
      <c r="W840" s="10"/>
      <c r="X840" s="10"/>
      <c r="Y840" s="10"/>
      <c r="Z840" s="10"/>
    </row>
    <row r="841" spans="1:26" ht="16" x14ac:dyDescent="0.2">
      <c r="A841" s="10"/>
      <c r="B841" s="10"/>
      <c r="C841" s="10"/>
      <c r="D841" s="10"/>
      <c r="E841" s="10"/>
      <c r="F841" s="10"/>
      <c r="G841" s="10"/>
      <c r="H841" s="10"/>
      <c r="I841" s="10"/>
      <c r="J841" s="10"/>
      <c r="K841" s="10"/>
      <c r="L841" s="10"/>
      <c r="M841" s="10"/>
      <c r="N841" s="10"/>
      <c r="O841" s="10"/>
      <c r="P841" s="10"/>
      <c r="Q841" s="10"/>
      <c r="R841" s="10"/>
      <c r="S841" s="10"/>
      <c r="T841" s="10"/>
      <c r="U841" s="10"/>
      <c r="V841" s="10"/>
      <c r="W841" s="10"/>
      <c r="X841" s="10"/>
      <c r="Y841" s="10"/>
      <c r="Z841" s="10"/>
    </row>
    <row r="842" spans="1:26" ht="16" x14ac:dyDescent="0.2">
      <c r="A842" s="10"/>
      <c r="B842" s="10"/>
      <c r="C842" s="10"/>
      <c r="D842" s="10"/>
      <c r="E842" s="10"/>
      <c r="F842" s="10"/>
      <c r="G842" s="10"/>
      <c r="H842" s="10"/>
      <c r="I842" s="10"/>
      <c r="J842" s="10"/>
      <c r="K842" s="10"/>
      <c r="L842" s="10"/>
      <c r="M842" s="10"/>
      <c r="N842" s="10"/>
      <c r="O842" s="10"/>
      <c r="P842" s="10"/>
      <c r="Q842" s="10"/>
      <c r="R842" s="10"/>
      <c r="S842" s="10"/>
      <c r="T842" s="10"/>
      <c r="U842" s="10"/>
      <c r="V842" s="10"/>
      <c r="W842" s="10"/>
      <c r="X842" s="10"/>
      <c r="Y842" s="10"/>
      <c r="Z842" s="10"/>
    </row>
    <row r="843" spans="1:26" ht="16" x14ac:dyDescent="0.2">
      <c r="A843" s="10"/>
      <c r="B843" s="10"/>
      <c r="C843" s="10"/>
      <c r="D843" s="10"/>
      <c r="E843" s="10"/>
      <c r="F843" s="10"/>
      <c r="G843" s="10"/>
      <c r="H843" s="10"/>
      <c r="I843" s="10"/>
      <c r="J843" s="10"/>
      <c r="K843" s="10"/>
      <c r="L843" s="10"/>
      <c r="M843" s="10"/>
      <c r="N843" s="10"/>
      <c r="O843" s="10"/>
      <c r="P843" s="10"/>
      <c r="Q843" s="10"/>
      <c r="R843" s="10"/>
      <c r="S843" s="10"/>
      <c r="T843" s="10"/>
      <c r="U843" s="10"/>
      <c r="V843" s="10"/>
      <c r="W843" s="10"/>
      <c r="X843" s="10"/>
      <c r="Y843" s="10"/>
      <c r="Z843" s="10"/>
    </row>
    <row r="844" spans="1:26" ht="16" x14ac:dyDescent="0.2">
      <c r="A844" s="10"/>
      <c r="B844" s="10"/>
      <c r="C844" s="10"/>
      <c r="D844" s="10"/>
      <c r="E844" s="10"/>
      <c r="F844" s="10"/>
      <c r="G844" s="10"/>
      <c r="H844" s="10"/>
      <c r="I844" s="10"/>
      <c r="J844" s="10"/>
      <c r="K844" s="10"/>
      <c r="L844" s="10"/>
      <c r="M844" s="10"/>
      <c r="N844" s="10"/>
      <c r="O844" s="10"/>
      <c r="P844" s="10"/>
      <c r="Q844" s="10"/>
      <c r="R844" s="10"/>
      <c r="S844" s="10"/>
      <c r="T844" s="10"/>
      <c r="U844" s="10"/>
      <c r="V844" s="10"/>
      <c r="W844" s="10"/>
      <c r="X844" s="10"/>
      <c r="Y844" s="10"/>
      <c r="Z844" s="10"/>
    </row>
    <row r="845" spans="1:26" ht="16" x14ac:dyDescent="0.2">
      <c r="A845" s="10"/>
      <c r="B845" s="10"/>
      <c r="C845" s="10"/>
      <c r="D845" s="10"/>
      <c r="E845" s="10"/>
      <c r="F845" s="10"/>
      <c r="G845" s="10"/>
      <c r="H845" s="10"/>
      <c r="I845" s="10"/>
      <c r="J845" s="10"/>
      <c r="K845" s="10"/>
      <c r="L845" s="10"/>
      <c r="M845" s="10"/>
      <c r="N845" s="10"/>
      <c r="O845" s="10"/>
      <c r="P845" s="10"/>
      <c r="Q845" s="10"/>
      <c r="R845" s="10"/>
      <c r="S845" s="10"/>
      <c r="T845" s="10"/>
      <c r="U845" s="10"/>
      <c r="V845" s="10"/>
      <c r="W845" s="10"/>
      <c r="X845" s="10"/>
      <c r="Y845" s="10"/>
      <c r="Z845" s="10"/>
    </row>
    <row r="846" spans="1:26" ht="16" x14ac:dyDescent="0.2">
      <c r="A846" s="10"/>
      <c r="B846" s="10"/>
      <c r="C846" s="10"/>
      <c r="D846" s="10"/>
      <c r="E846" s="10"/>
      <c r="F846" s="10"/>
      <c r="G846" s="10"/>
      <c r="H846" s="10"/>
      <c r="I846" s="10"/>
      <c r="J846" s="10"/>
      <c r="K846" s="10"/>
      <c r="L846" s="10"/>
      <c r="M846" s="10"/>
      <c r="N846" s="10"/>
      <c r="O846" s="10"/>
      <c r="P846" s="10"/>
      <c r="Q846" s="10"/>
      <c r="R846" s="10"/>
      <c r="S846" s="10"/>
      <c r="T846" s="10"/>
      <c r="U846" s="10"/>
      <c r="V846" s="10"/>
      <c r="W846" s="10"/>
      <c r="X846" s="10"/>
      <c r="Y846" s="10"/>
      <c r="Z846" s="10"/>
    </row>
    <row r="847" spans="1:26" ht="16" x14ac:dyDescent="0.2">
      <c r="A847" s="10"/>
      <c r="B847" s="10"/>
      <c r="C847" s="10"/>
      <c r="D847" s="10"/>
      <c r="E847" s="10"/>
      <c r="F847" s="10"/>
      <c r="G847" s="10"/>
      <c r="H847" s="10"/>
      <c r="I847" s="10"/>
      <c r="J847" s="10"/>
      <c r="K847" s="10"/>
      <c r="L847" s="10"/>
      <c r="M847" s="10"/>
      <c r="N847" s="10"/>
      <c r="O847" s="10"/>
      <c r="P847" s="10"/>
      <c r="Q847" s="10"/>
      <c r="R847" s="10"/>
      <c r="S847" s="10"/>
      <c r="T847" s="10"/>
      <c r="U847" s="10"/>
      <c r="V847" s="10"/>
      <c r="W847" s="10"/>
      <c r="X847" s="10"/>
      <c r="Y847" s="10"/>
      <c r="Z847" s="10"/>
    </row>
    <row r="848" spans="1:26" ht="16" x14ac:dyDescent="0.2">
      <c r="A848" s="10"/>
      <c r="B848" s="10"/>
      <c r="C848" s="10"/>
      <c r="D848" s="10"/>
      <c r="E848" s="10"/>
      <c r="F848" s="10"/>
      <c r="G848" s="10"/>
      <c r="H848" s="10"/>
      <c r="I848" s="10"/>
      <c r="J848" s="10"/>
      <c r="K848" s="10"/>
      <c r="L848" s="10"/>
      <c r="M848" s="10"/>
      <c r="N848" s="10"/>
      <c r="O848" s="10"/>
      <c r="P848" s="10"/>
      <c r="Q848" s="10"/>
      <c r="R848" s="10"/>
      <c r="S848" s="10"/>
      <c r="T848" s="10"/>
      <c r="U848" s="10"/>
      <c r="V848" s="10"/>
      <c r="W848" s="10"/>
      <c r="X848" s="10"/>
      <c r="Y848" s="10"/>
      <c r="Z848" s="10"/>
    </row>
    <row r="849" spans="1:26" ht="16" x14ac:dyDescent="0.2">
      <c r="A849" s="10"/>
      <c r="B849" s="10"/>
      <c r="C849" s="10"/>
      <c r="D849" s="10"/>
      <c r="E849" s="10"/>
      <c r="F849" s="10"/>
      <c r="G849" s="10"/>
      <c r="H849" s="10"/>
      <c r="I849" s="10"/>
      <c r="J849" s="10"/>
      <c r="K849" s="10"/>
      <c r="L849" s="10"/>
      <c r="M849" s="10"/>
      <c r="N849" s="10"/>
      <c r="O849" s="10"/>
      <c r="P849" s="10"/>
      <c r="Q849" s="10"/>
      <c r="R849" s="10"/>
      <c r="S849" s="10"/>
      <c r="T849" s="10"/>
      <c r="U849" s="10"/>
      <c r="V849" s="10"/>
      <c r="W849" s="10"/>
      <c r="X849" s="10"/>
      <c r="Y849" s="10"/>
      <c r="Z849" s="10"/>
    </row>
    <row r="850" spans="1:26" ht="16" x14ac:dyDescent="0.2">
      <c r="A850" s="10"/>
      <c r="B850" s="10"/>
      <c r="C850" s="10"/>
      <c r="D850" s="10"/>
      <c r="E850" s="10"/>
      <c r="F850" s="10"/>
      <c r="G850" s="10"/>
      <c r="H850" s="10"/>
      <c r="I850" s="10"/>
      <c r="J850" s="10"/>
      <c r="K850" s="10"/>
      <c r="L850" s="10"/>
      <c r="M850" s="10"/>
      <c r="N850" s="10"/>
      <c r="O850" s="10"/>
      <c r="P850" s="10"/>
      <c r="Q850" s="10"/>
      <c r="R850" s="10"/>
      <c r="S850" s="10"/>
      <c r="T850" s="10"/>
      <c r="U850" s="10"/>
      <c r="V850" s="10"/>
      <c r="W850" s="10"/>
      <c r="X850" s="10"/>
      <c r="Y850" s="10"/>
      <c r="Z850" s="10"/>
    </row>
    <row r="851" spans="1:26" ht="16" x14ac:dyDescent="0.2">
      <c r="A851" s="10"/>
      <c r="B851" s="10"/>
      <c r="C851" s="10"/>
      <c r="D851" s="10"/>
      <c r="E851" s="10"/>
      <c r="F851" s="10"/>
      <c r="G851" s="10"/>
      <c r="H851" s="10"/>
      <c r="I851" s="10"/>
      <c r="J851" s="10"/>
      <c r="K851" s="10"/>
      <c r="L851" s="10"/>
      <c r="M851" s="10"/>
      <c r="N851" s="10"/>
      <c r="O851" s="10"/>
      <c r="P851" s="10"/>
      <c r="Q851" s="10"/>
      <c r="R851" s="10"/>
      <c r="S851" s="10"/>
      <c r="T851" s="10"/>
      <c r="U851" s="10"/>
      <c r="V851" s="10"/>
      <c r="W851" s="10"/>
      <c r="X851" s="10"/>
      <c r="Y851" s="10"/>
      <c r="Z851" s="10"/>
    </row>
    <row r="852" spans="1:26" ht="16" x14ac:dyDescent="0.2">
      <c r="A852" s="10"/>
      <c r="B852" s="10"/>
      <c r="C852" s="10"/>
      <c r="D852" s="10"/>
      <c r="E852" s="10"/>
      <c r="F852" s="10"/>
      <c r="G852" s="10"/>
      <c r="H852" s="10"/>
      <c r="I852" s="10"/>
      <c r="J852" s="10"/>
      <c r="K852" s="10"/>
      <c r="L852" s="10"/>
      <c r="M852" s="10"/>
      <c r="N852" s="10"/>
      <c r="O852" s="10"/>
      <c r="P852" s="10"/>
      <c r="Q852" s="10"/>
      <c r="R852" s="10"/>
      <c r="S852" s="10"/>
      <c r="T852" s="10"/>
      <c r="U852" s="10"/>
      <c r="V852" s="10"/>
      <c r="W852" s="10"/>
      <c r="X852" s="10"/>
      <c r="Y852" s="10"/>
      <c r="Z852" s="10"/>
    </row>
    <row r="853" spans="1:26" ht="16" x14ac:dyDescent="0.2">
      <c r="A853" s="10"/>
      <c r="B853" s="10"/>
      <c r="C853" s="10"/>
      <c r="D853" s="10"/>
      <c r="E853" s="10"/>
      <c r="F853" s="10"/>
      <c r="G853" s="10"/>
      <c r="H853" s="10"/>
      <c r="I853" s="10"/>
      <c r="J853" s="10"/>
      <c r="K853" s="10"/>
      <c r="L853" s="10"/>
      <c r="M853" s="10"/>
      <c r="N853" s="10"/>
      <c r="O853" s="10"/>
      <c r="P853" s="10"/>
      <c r="Q853" s="10"/>
      <c r="R853" s="10"/>
      <c r="S853" s="10"/>
      <c r="T853" s="10"/>
      <c r="U853" s="10"/>
      <c r="V853" s="10"/>
      <c r="W853" s="10"/>
      <c r="X853" s="10"/>
      <c r="Y853" s="10"/>
      <c r="Z853" s="10"/>
    </row>
    <row r="854" spans="1:26" ht="16" x14ac:dyDescent="0.2">
      <c r="A854" s="10"/>
      <c r="B854" s="10"/>
      <c r="C854" s="10"/>
      <c r="D854" s="10"/>
      <c r="E854" s="10"/>
      <c r="F854" s="10"/>
      <c r="G854" s="10"/>
      <c r="H854" s="10"/>
      <c r="I854" s="10"/>
      <c r="J854" s="10"/>
      <c r="K854" s="10"/>
      <c r="L854" s="10"/>
      <c r="M854" s="10"/>
      <c r="N854" s="10"/>
      <c r="O854" s="10"/>
      <c r="P854" s="10"/>
      <c r="Q854" s="10"/>
      <c r="R854" s="10"/>
      <c r="S854" s="10"/>
      <c r="T854" s="10"/>
      <c r="U854" s="10"/>
      <c r="V854" s="10"/>
      <c r="W854" s="10"/>
      <c r="X854" s="10"/>
      <c r="Y854" s="10"/>
      <c r="Z854" s="10"/>
    </row>
    <row r="855" spans="1:26" ht="16" x14ac:dyDescent="0.2">
      <c r="A855" s="10"/>
      <c r="B855" s="10"/>
      <c r="C855" s="10"/>
      <c r="D855" s="10"/>
      <c r="E855" s="10"/>
      <c r="F855" s="10"/>
      <c r="G855" s="10"/>
      <c r="H855" s="10"/>
      <c r="I855" s="10"/>
      <c r="J855" s="10"/>
      <c r="K855" s="10"/>
      <c r="L855" s="10"/>
      <c r="M855" s="10"/>
      <c r="N855" s="10"/>
      <c r="O855" s="10"/>
      <c r="P855" s="10"/>
      <c r="Q855" s="10"/>
      <c r="R855" s="10"/>
      <c r="S855" s="10"/>
      <c r="T855" s="10"/>
      <c r="U855" s="10"/>
      <c r="V855" s="10"/>
      <c r="W855" s="10"/>
      <c r="X855" s="10"/>
      <c r="Y855" s="10"/>
      <c r="Z855" s="10"/>
    </row>
    <row r="856" spans="1:26" ht="16" x14ac:dyDescent="0.2">
      <c r="A856" s="10"/>
      <c r="B856" s="10"/>
      <c r="C856" s="10"/>
      <c r="D856" s="10"/>
      <c r="E856" s="10"/>
      <c r="F856" s="10"/>
      <c r="G856" s="10"/>
      <c r="H856" s="10"/>
      <c r="I856" s="10"/>
      <c r="J856" s="10"/>
      <c r="K856" s="10"/>
      <c r="L856" s="10"/>
      <c r="M856" s="10"/>
      <c r="N856" s="10"/>
      <c r="O856" s="10"/>
      <c r="P856" s="10"/>
      <c r="Q856" s="10"/>
      <c r="R856" s="10"/>
      <c r="S856" s="10"/>
      <c r="T856" s="10"/>
      <c r="U856" s="10"/>
      <c r="V856" s="10"/>
      <c r="W856" s="10"/>
      <c r="X856" s="10"/>
      <c r="Y856" s="10"/>
      <c r="Z856" s="10"/>
    </row>
    <row r="857" spans="1:26" ht="16" x14ac:dyDescent="0.2">
      <c r="A857" s="10"/>
      <c r="B857" s="10"/>
      <c r="C857" s="10"/>
      <c r="D857" s="10"/>
      <c r="E857" s="10"/>
      <c r="F857" s="10"/>
      <c r="G857" s="10"/>
      <c r="H857" s="10"/>
      <c r="I857" s="10"/>
      <c r="J857" s="10"/>
      <c r="K857" s="10"/>
      <c r="L857" s="10"/>
      <c r="M857" s="10"/>
      <c r="N857" s="10"/>
      <c r="O857" s="10"/>
      <c r="P857" s="10"/>
      <c r="Q857" s="10"/>
      <c r="R857" s="10"/>
      <c r="S857" s="10"/>
      <c r="T857" s="10"/>
      <c r="U857" s="10"/>
      <c r="V857" s="10"/>
      <c r="W857" s="10"/>
      <c r="X857" s="10"/>
      <c r="Y857" s="10"/>
      <c r="Z857" s="10"/>
    </row>
    <row r="858" spans="1:26" ht="16" x14ac:dyDescent="0.2">
      <c r="A858" s="10"/>
      <c r="B858" s="10"/>
      <c r="C858" s="10"/>
      <c r="D858" s="10"/>
      <c r="E858" s="10"/>
      <c r="F858" s="10"/>
      <c r="G858" s="10"/>
      <c r="H858" s="10"/>
      <c r="I858" s="10"/>
      <c r="J858" s="10"/>
      <c r="K858" s="10"/>
      <c r="L858" s="10"/>
      <c r="M858" s="10"/>
      <c r="N858" s="10"/>
      <c r="O858" s="10"/>
      <c r="P858" s="10"/>
      <c r="Q858" s="10"/>
      <c r="R858" s="10"/>
      <c r="S858" s="10"/>
      <c r="T858" s="10"/>
      <c r="U858" s="10"/>
      <c r="V858" s="10"/>
      <c r="W858" s="10"/>
      <c r="X858" s="10"/>
      <c r="Y858" s="10"/>
      <c r="Z858" s="10"/>
    </row>
    <row r="859" spans="1:26" ht="16" x14ac:dyDescent="0.2">
      <c r="A859" s="10"/>
      <c r="B859" s="10"/>
      <c r="C859" s="10"/>
      <c r="D859" s="10"/>
      <c r="E859" s="10"/>
      <c r="F859" s="10"/>
      <c r="G859" s="10"/>
      <c r="H859" s="10"/>
      <c r="I859" s="10"/>
      <c r="J859" s="10"/>
      <c r="K859" s="10"/>
      <c r="L859" s="10"/>
      <c r="M859" s="10"/>
      <c r="N859" s="10"/>
      <c r="O859" s="10"/>
      <c r="P859" s="10"/>
      <c r="Q859" s="10"/>
      <c r="R859" s="10"/>
      <c r="S859" s="10"/>
      <c r="T859" s="10"/>
      <c r="U859" s="10"/>
      <c r="V859" s="10"/>
      <c r="W859" s="10"/>
      <c r="X859" s="10"/>
      <c r="Y859" s="10"/>
      <c r="Z859" s="10"/>
    </row>
    <row r="860" spans="1:26" ht="16" x14ac:dyDescent="0.2">
      <c r="A860" s="10"/>
      <c r="B860" s="10"/>
      <c r="C860" s="10"/>
      <c r="D860" s="10"/>
      <c r="E860" s="10"/>
      <c r="F860" s="10"/>
      <c r="G860" s="10"/>
      <c r="H860" s="10"/>
      <c r="I860" s="10"/>
      <c r="J860" s="10"/>
      <c r="K860" s="10"/>
      <c r="L860" s="10"/>
      <c r="M860" s="10"/>
      <c r="N860" s="10"/>
      <c r="O860" s="10"/>
      <c r="P860" s="10"/>
      <c r="Q860" s="10"/>
      <c r="R860" s="10"/>
      <c r="S860" s="10"/>
      <c r="T860" s="10"/>
      <c r="U860" s="10"/>
      <c r="V860" s="10"/>
      <c r="W860" s="10"/>
      <c r="X860" s="10"/>
      <c r="Y860" s="10"/>
      <c r="Z860" s="10"/>
    </row>
    <row r="861" spans="1:26" ht="16" x14ac:dyDescent="0.2">
      <c r="A861" s="10"/>
      <c r="B861" s="10"/>
      <c r="C861" s="10"/>
      <c r="D861" s="10"/>
      <c r="E861" s="10"/>
      <c r="F861" s="10"/>
      <c r="G861" s="10"/>
      <c r="H861" s="10"/>
      <c r="I861" s="10"/>
      <c r="J861" s="10"/>
      <c r="K861" s="10"/>
      <c r="L861" s="10"/>
      <c r="M861" s="10"/>
      <c r="N861" s="10"/>
      <c r="O861" s="10"/>
      <c r="P861" s="10"/>
      <c r="Q861" s="10"/>
      <c r="R861" s="10"/>
      <c r="S861" s="10"/>
      <c r="T861" s="10"/>
      <c r="U861" s="10"/>
      <c r="V861" s="10"/>
      <c r="W861" s="10"/>
      <c r="X861" s="10"/>
      <c r="Y861" s="10"/>
      <c r="Z861" s="10"/>
    </row>
    <row r="862" spans="1:26" ht="16" x14ac:dyDescent="0.2">
      <c r="A862" s="10"/>
      <c r="B862" s="10"/>
      <c r="C862" s="10"/>
      <c r="D862" s="10"/>
      <c r="E862" s="10"/>
      <c r="F862" s="10"/>
      <c r="G862" s="10"/>
      <c r="H862" s="10"/>
      <c r="I862" s="10"/>
      <c r="J862" s="10"/>
      <c r="K862" s="10"/>
      <c r="L862" s="10"/>
      <c r="M862" s="10"/>
      <c r="N862" s="10"/>
      <c r="O862" s="10"/>
      <c r="P862" s="10"/>
      <c r="Q862" s="10"/>
      <c r="R862" s="10"/>
      <c r="S862" s="10"/>
      <c r="T862" s="10"/>
      <c r="U862" s="10"/>
      <c r="V862" s="10"/>
      <c r="W862" s="10"/>
      <c r="X862" s="10"/>
      <c r="Y862" s="10"/>
      <c r="Z862" s="10"/>
    </row>
    <row r="863" spans="1:26" ht="16" x14ac:dyDescent="0.2">
      <c r="A863" s="10"/>
      <c r="B863" s="10"/>
      <c r="C863" s="10"/>
      <c r="D863" s="10"/>
      <c r="E863" s="10"/>
      <c r="F863" s="10"/>
      <c r="G863" s="10"/>
      <c r="H863" s="10"/>
      <c r="I863" s="10"/>
      <c r="J863" s="10"/>
      <c r="K863" s="10"/>
      <c r="L863" s="10"/>
      <c r="M863" s="10"/>
      <c r="N863" s="10"/>
      <c r="O863" s="10"/>
      <c r="P863" s="10"/>
      <c r="Q863" s="10"/>
      <c r="R863" s="10"/>
      <c r="S863" s="10"/>
      <c r="T863" s="10"/>
      <c r="U863" s="10"/>
      <c r="V863" s="10"/>
      <c r="W863" s="10"/>
      <c r="X863" s="10"/>
      <c r="Y863" s="10"/>
      <c r="Z863" s="10"/>
    </row>
    <row r="864" spans="1:26" ht="16" x14ac:dyDescent="0.2">
      <c r="A864" s="10"/>
      <c r="B864" s="10"/>
      <c r="C864" s="10"/>
      <c r="D864" s="10"/>
      <c r="E864" s="10"/>
      <c r="F864" s="10"/>
      <c r="G864" s="10"/>
      <c r="H864" s="10"/>
      <c r="I864" s="10"/>
      <c r="J864" s="10"/>
      <c r="K864" s="10"/>
      <c r="L864" s="10"/>
      <c r="M864" s="10"/>
      <c r="N864" s="10"/>
      <c r="O864" s="10"/>
      <c r="P864" s="10"/>
      <c r="Q864" s="10"/>
      <c r="R864" s="10"/>
      <c r="S864" s="10"/>
      <c r="T864" s="10"/>
      <c r="U864" s="10"/>
      <c r="V864" s="10"/>
      <c r="W864" s="10"/>
      <c r="X864" s="10"/>
      <c r="Y864" s="10"/>
      <c r="Z864" s="10"/>
    </row>
    <row r="865" spans="1:26" ht="16" x14ac:dyDescent="0.2">
      <c r="A865" s="10"/>
      <c r="B865" s="10"/>
      <c r="C865" s="10"/>
      <c r="D865" s="10"/>
      <c r="E865" s="10"/>
      <c r="F865" s="10"/>
      <c r="G865" s="10"/>
      <c r="H865" s="10"/>
      <c r="I865" s="10"/>
      <c r="J865" s="10"/>
      <c r="K865" s="10"/>
      <c r="L865" s="10"/>
      <c r="M865" s="10"/>
      <c r="N865" s="10"/>
      <c r="O865" s="10"/>
      <c r="P865" s="10"/>
      <c r="Q865" s="10"/>
      <c r="R865" s="10"/>
      <c r="S865" s="10"/>
      <c r="T865" s="10"/>
      <c r="U865" s="10"/>
      <c r="V865" s="10"/>
      <c r="W865" s="10"/>
      <c r="X865" s="10"/>
      <c r="Y865" s="10"/>
      <c r="Z865" s="10"/>
    </row>
    <row r="866" spans="1:26" ht="16" x14ac:dyDescent="0.2">
      <c r="A866" s="10"/>
      <c r="B866" s="10"/>
      <c r="C866" s="10"/>
      <c r="D866" s="10"/>
      <c r="E866" s="10"/>
      <c r="F866" s="10"/>
      <c r="G866" s="10"/>
      <c r="H866" s="10"/>
      <c r="I866" s="10"/>
      <c r="J866" s="10"/>
      <c r="K866" s="10"/>
      <c r="L866" s="10"/>
      <c r="M866" s="10"/>
      <c r="N866" s="10"/>
      <c r="O866" s="10"/>
      <c r="P866" s="10"/>
      <c r="Q866" s="10"/>
      <c r="R866" s="10"/>
      <c r="S866" s="10"/>
      <c r="T866" s="10"/>
      <c r="U866" s="10"/>
      <c r="V866" s="10"/>
      <c r="W866" s="10"/>
      <c r="X866" s="10"/>
      <c r="Y866" s="10"/>
      <c r="Z866" s="10"/>
    </row>
    <row r="867" spans="1:26" ht="16" x14ac:dyDescent="0.2">
      <c r="A867" s="10"/>
      <c r="B867" s="10"/>
      <c r="C867" s="10"/>
      <c r="D867" s="10"/>
      <c r="E867" s="10"/>
      <c r="F867" s="10"/>
      <c r="G867" s="10"/>
      <c r="H867" s="10"/>
      <c r="I867" s="10"/>
      <c r="J867" s="10"/>
      <c r="K867" s="10"/>
      <c r="L867" s="10"/>
      <c r="M867" s="10"/>
      <c r="N867" s="10"/>
      <c r="O867" s="10"/>
      <c r="P867" s="10"/>
      <c r="Q867" s="10"/>
      <c r="R867" s="10"/>
      <c r="S867" s="10"/>
      <c r="T867" s="10"/>
      <c r="U867" s="10"/>
      <c r="V867" s="10"/>
      <c r="W867" s="10"/>
      <c r="X867" s="10"/>
      <c r="Y867" s="10"/>
      <c r="Z867" s="10"/>
    </row>
    <row r="868" spans="1:26" ht="16" x14ac:dyDescent="0.2">
      <c r="A868" s="10"/>
      <c r="B868" s="10"/>
      <c r="C868" s="10"/>
      <c r="D868" s="10"/>
      <c r="E868" s="10"/>
      <c r="F868" s="10"/>
      <c r="G868" s="10"/>
      <c r="H868" s="10"/>
      <c r="I868" s="10"/>
      <c r="J868" s="10"/>
      <c r="K868" s="10"/>
      <c r="L868" s="10"/>
      <c r="M868" s="10"/>
      <c r="N868" s="10"/>
      <c r="O868" s="10"/>
      <c r="P868" s="10"/>
      <c r="Q868" s="10"/>
      <c r="R868" s="10"/>
      <c r="S868" s="10"/>
      <c r="T868" s="10"/>
      <c r="U868" s="10"/>
      <c r="V868" s="10"/>
      <c r="W868" s="10"/>
      <c r="X868" s="10"/>
      <c r="Y868" s="10"/>
      <c r="Z868" s="10"/>
    </row>
    <row r="869" spans="1:26" ht="16" x14ac:dyDescent="0.2">
      <c r="A869" s="10"/>
      <c r="B869" s="10"/>
      <c r="C869" s="10"/>
      <c r="D869" s="10"/>
      <c r="E869" s="10"/>
      <c r="F869" s="10"/>
      <c r="G869" s="10"/>
      <c r="H869" s="10"/>
      <c r="I869" s="10"/>
      <c r="J869" s="10"/>
      <c r="K869" s="10"/>
      <c r="L869" s="10"/>
      <c r="M869" s="10"/>
      <c r="N869" s="10"/>
      <c r="O869" s="10"/>
      <c r="P869" s="10"/>
      <c r="Q869" s="10"/>
      <c r="R869" s="10"/>
      <c r="S869" s="10"/>
      <c r="T869" s="10"/>
      <c r="U869" s="10"/>
      <c r="V869" s="10"/>
      <c r="W869" s="10"/>
      <c r="X869" s="10"/>
      <c r="Y869" s="10"/>
      <c r="Z869" s="10"/>
    </row>
    <row r="870" spans="1:26" ht="16" x14ac:dyDescent="0.2">
      <c r="A870" s="10"/>
      <c r="B870" s="10"/>
      <c r="C870" s="10"/>
      <c r="D870" s="10"/>
      <c r="E870" s="10"/>
      <c r="F870" s="10"/>
      <c r="G870" s="10"/>
      <c r="H870" s="10"/>
      <c r="I870" s="10"/>
      <c r="J870" s="10"/>
      <c r="K870" s="10"/>
      <c r="L870" s="10"/>
      <c r="M870" s="10"/>
      <c r="N870" s="10"/>
      <c r="O870" s="10"/>
      <c r="P870" s="10"/>
      <c r="Q870" s="10"/>
      <c r="R870" s="10"/>
      <c r="S870" s="10"/>
      <c r="T870" s="10"/>
      <c r="U870" s="10"/>
      <c r="V870" s="10"/>
      <c r="W870" s="10"/>
      <c r="X870" s="10"/>
      <c r="Y870" s="10"/>
      <c r="Z870" s="10"/>
    </row>
    <row r="871" spans="1:26" ht="16" x14ac:dyDescent="0.2">
      <c r="A871" s="10"/>
      <c r="B871" s="10"/>
      <c r="C871" s="10"/>
      <c r="D871" s="10"/>
      <c r="E871" s="10"/>
      <c r="F871" s="10"/>
      <c r="G871" s="10"/>
      <c r="H871" s="10"/>
      <c r="I871" s="10"/>
      <c r="J871" s="10"/>
      <c r="K871" s="10"/>
      <c r="L871" s="10"/>
      <c r="M871" s="10"/>
      <c r="N871" s="10"/>
      <c r="O871" s="10"/>
      <c r="P871" s="10"/>
      <c r="Q871" s="10"/>
      <c r="R871" s="10"/>
      <c r="S871" s="10"/>
      <c r="T871" s="10"/>
      <c r="U871" s="10"/>
      <c r="V871" s="10"/>
      <c r="W871" s="10"/>
      <c r="X871" s="10"/>
      <c r="Y871" s="10"/>
      <c r="Z871" s="10"/>
    </row>
    <row r="872" spans="1:26" ht="16" x14ac:dyDescent="0.2">
      <c r="A872" s="10"/>
      <c r="B872" s="10"/>
      <c r="C872" s="10"/>
      <c r="D872" s="10"/>
      <c r="E872" s="10"/>
      <c r="F872" s="10"/>
      <c r="G872" s="10"/>
      <c r="H872" s="10"/>
      <c r="I872" s="10"/>
      <c r="J872" s="10"/>
      <c r="K872" s="10"/>
      <c r="L872" s="10"/>
      <c r="M872" s="10"/>
      <c r="N872" s="10"/>
      <c r="O872" s="10"/>
      <c r="P872" s="10"/>
      <c r="Q872" s="10"/>
      <c r="R872" s="10"/>
      <c r="S872" s="10"/>
      <c r="T872" s="10"/>
      <c r="U872" s="10"/>
      <c r="V872" s="10"/>
      <c r="W872" s="10"/>
      <c r="X872" s="10"/>
      <c r="Y872" s="10"/>
      <c r="Z872" s="10"/>
    </row>
    <row r="873" spans="1:26" ht="16" x14ac:dyDescent="0.2">
      <c r="A873" s="10"/>
      <c r="B873" s="10"/>
      <c r="C873" s="10"/>
      <c r="D873" s="10"/>
      <c r="E873" s="10"/>
      <c r="F873" s="10"/>
      <c r="G873" s="10"/>
      <c r="H873" s="10"/>
      <c r="I873" s="10"/>
      <c r="J873" s="10"/>
      <c r="K873" s="10"/>
      <c r="L873" s="10"/>
      <c r="M873" s="10"/>
      <c r="N873" s="10"/>
      <c r="O873" s="10"/>
      <c r="P873" s="10"/>
      <c r="Q873" s="10"/>
      <c r="R873" s="10"/>
      <c r="S873" s="10"/>
      <c r="T873" s="10"/>
      <c r="U873" s="10"/>
      <c r="V873" s="10"/>
      <c r="W873" s="10"/>
      <c r="X873" s="10"/>
      <c r="Y873" s="10"/>
      <c r="Z873" s="10"/>
    </row>
    <row r="874" spans="1:26" ht="16" x14ac:dyDescent="0.2">
      <c r="A874" s="10"/>
      <c r="B874" s="10"/>
      <c r="C874" s="10"/>
      <c r="D874" s="10"/>
      <c r="E874" s="10"/>
      <c r="F874" s="10"/>
      <c r="G874" s="10"/>
      <c r="H874" s="10"/>
      <c r="I874" s="10"/>
      <c r="J874" s="10"/>
      <c r="K874" s="10"/>
      <c r="L874" s="10"/>
      <c r="M874" s="10"/>
      <c r="N874" s="10"/>
      <c r="O874" s="10"/>
      <c r="P874" s="10"/>
      <c r="Q874" s="10"/>
      <c r="R874" s="10"/>
      <c r="S874" s="10"/>
      <c r="T874" s="10"/>
      <c r="U874" s="10"/>
      <c r="V874" s="10"/>
      <c r="W874" s="10"/>
      <c r="X874" s="10"/>
      <c r="Y874" s="10"/>
      <c r="Z874" s="10"/>
    </row>
    <row r="875" spans="1:26" ht="16" x14ac:dyDescent="0.2">
      <c r="A875" s="10"/>
      <c r="B875" s="10"/>
      <c r="C875" s="10"/>
      <c r="D875" s="10"/>
      <c r="E875" s="10"/>
      <c r="F875" s="10"/>
      <c r="G875" s="10"/>
      <c r="H875" s="10"/>
      <c r="I875" s="10"/>
      <c r="J875" s="10"/>
      <c r="K875" s="10"/>
      <c r="L875" s="10"/>
      <c r="M875" s="10"/>
      <c r="N875" s="10"/>
      <c r="O875" s="10"/>
      <c r="P875" s="10"/>
      <c r="Q875" s="10"/>
      <c r="R875" s="10"/>
      <c r="S875" s="10"/>
      <c r="T875" s="10"/>
      <c r="U875" s="10"/>
      <c r="V875" s="10"/>
      <c r="W875" s="10"/>
      <c r="X875" s="10"/>
      <c r="Y875" s="10"/>
      <c r="Z875" s="10"/>
    </row>
    <row r="876" spans="1:26" ht="16" x14ac:dyDescent="0.2">
      <c r="A876" s="10"/>
      <c r="B876" s="10"/>
      <c r="C876" s="10"/>
      <c r="D876" s="10"/>
      <c r="E876" s="10"/>
      <c r="F876" s="10"/>
      <c r="G876" s="10"/>
      <c r="H876" s="10"/>
      <c r="I876" s="10"/>
      <c r="J876" s="10"/>
      <c r="K876" s="10"/>
      <c r="L876" s="10"/>
      <c r="M876" s="10"/>
      <c r="N876" s="10"/>
      <c r="O876" s="10"/>
      <c r="P876" s="10"/>
      <c r="Q876" s="10"/>
      <c r="R876" s="10"/>
      <c r="S876" s="10"/>
      <c r="T876" s="10"/>
      <c r="U876" s="10"/>
      <c r="V876" s="10"/>
      <c r="W876" s="10"/>
      <c r="X876" s="10"/>
      <c r="Y876" s="10"/>
      <c r="Z876" s="10"/>
    </row>
    <row r="877" spans="1:26" ht="16" x14ac:dyDescent="0.2">
      <c r="A877" s="10"/>
      <c r="B877" s="10"/>
      <c r="C877" s="10"/>
      <c r="D877" s="10"/>
      <c r="E877" s="10"/>
      <c r="F877" s="10"/>
      <c r="G877" s="10"/>
      <c r="H877" s="10"/>
      <c r="I877" s="10"/>
      <c r="J877" s="10"/>
      <c r="K877" s="10"/>
      <c r="L877" s="10"/>
      <c r="M877" s="10"/>
      <c r="N877" s="10"/>
      <c r="O877" s="10"/>
      <c r="P877" s="10"/>
      <c r="Q877" s="10"/>
      <c r="R877" s="10"/>
      <c r="S877" s="10"/>
      <c r="T877" s="10"/>
      <c r="U877" s="10"/>
      <c r="V877" s="10"/>
      <c r="W877" s="10"/>
      <c r="X877" s="10"/>
      <c r="Y877" s="10"/>
      <c r="Z877" s="10"/>
    </row>
    <row r="878" spans="1:26" ht="16" x14ac:dyDescent="0.2">
      <c r="A878" s="10"/>
      <c r="B878" s="10"/>
      <c r="C878" s="10"/>
      <c r="D878" s="10"/>
      <c r="E878" s="10"/>
      <c r="F878" s="10"/>
      <c r="G878" s="10"/>
      <c r="H878" s="10"/>
      <c r="I878" s="10"/>
      <c r="J878" s="10"/>
      <c r="K878" s="10"/>
      <c r="L878" s="10"/>
      <c r="M878" s="10"/>
      <c r="N878" s="10"/>
      <c r="O878" s="10"/>
      <c r="P878" s="10"/>
      <c r="Q878" s="10"/>
      <c r="R878" s="10"/>
      <c r="S878" s="10"/>
      <c r="T878" s="10"/>
      <c r="U878" s="10"/>
      <c r="V878" s="10"/>
      <c r="W878" s="10"/>
      <c r="X878" s="10"/>
      <c r="Y878" s="10"/>
      <c r="Z878" s="10"/>
    </row>
    <row r="879" spans="1:26" ht="16" x14ac:dyDescent="0.2">
      <c r="A879" s="10"/>
      <c r="B879" s="10"/>
      <c r="C879" s="10"/>
      <c r="D879" s="10"/>
      <c r="E879" s="10"/>
      <c r="F879" s="10"/>
      <c r="G879" s="10"/>
      <c r="H879" s="10"/>
      <c r="I879" s="10"/>
      <c r="J879" s="10"/>
      <c r="K879" s="10"/>
      <c r="L879" s="10"/>
      <c r="M879" s="10"/>
      <c r="N879" s="10"/>
      <c r="O879" s="10"/>
      <c r="P879" s="10"/>
      <c r="Q879" s="10"/>
      <c r="R879" s="10"/>
      <c r="S879" s="10"/>
      <c r="T879" s="10"/>
      <c r="U879" s="10"/>
      <c r="V879" s="10"/>
      <c r="W879" s="10"/>
      <c r="X879" s="10"/>
      <c r="Y879" s="10"/>
      <c r="Z879" s="10"/>
    </row>
    <row r="880" spans="1:26" ht="16" x14ac:dyDescent="0.2">
      <c r="A880" s="10"/>
      <c r="B880" s="10"/>
      <c r="C880" s="10"/>
      <c r="D880" s="10"/>
      <c r="E880" s="10"/>
      <c r="F880" s="10"/>
      <c r="G880" s="10"/>
      <c r="H880" s="10"/>
      <c r="I880" s="10"/>
      <c r="J880" s="10"/>
      <c r="K880" s="10"/>
      <c r="L880" s="10"/>
      <c r="M880" s="10"/>
      <c r="N880" s="10"/>
      <c r="O880" s="10"/>
      <c r="P880" s="10"/>
      <c r="Q880" s="10"/>
      <c r="R880" s="10"/>
      <c r="S880" s="10"/>
      <c r="T880" s="10"/>
      <c r="U880" s="10"/>
      <c r="V880" s="10"/>
      <c r="W880" s="10"/>
      <c r="X880" s="10"/>
      <c r="Y880" s="10"/>
      <c r="Z880" s="10"/>
    </row>
    <row r="881" spans="1:26" ht="16" x14ac:dyDescent="0.2">
      <c r="A881" s="10"/>
      <c r="B881" s="10"/>
      <c r="C881" s="10"/>
      <c r="D881" s="10"/>
      <c r="E881" s="10"/>
      <c r="F881" s="10"/>
      <c r="G881" s="10"/>
      <c r="H881" s="10"/>
      <c r="I881" s="10"/>
      <c r="J881" s="10"/>
      <c r="K881" s="10"/>
      <c r="L881" s="10"/>
      <c r="M881" s="10"/>
      <c r="N881" s="10"/>
      <c r="O881" s="10"/>
      <c r="P881" s="10"/>
      <c r="Q881" s="10"/>
      <c r="R881" s="10"/>
      <c r="S881" s="10"/>
      <c r="T881" s="10"/>
      <c r="U881" s="10"/>
      <c r="V881" s="10"/>
      <c r="W881" s="10"/>
      <c r="X881" s="10"/>
      <c r="Y881" s="10"/>
      <c r="Z881" s="10"/>
    </row>
    <row r="882" spans="1:26" ht="16" x14ac:dyDescent="0.2">
      <c r="A882" s="10"/>
      <c r="B882" s="10"/>
      <c r="C882" s="10"/>
      <c r="D882" s="10"/>
      <c r="E882" s="10"/>
      <c r="F882" s="10"/>
      <c r="G882" s="10"/>
      <c r="H882" s="10"/>
      <c r="I882" s="10"/>
      <c r="J882" s="10"/>
      <c r="K882" s="10"/>
      <c r="L882" s="10"/>
      <c r="M882" s="10"/>
      <c r="N882" s="10"/>
      <c r="O882" s="10"/>
      <c r="P882" s="10"/>
      <c r="Q882" s="10"/>
      <c r="R882" s="10"/>
      <c r="S882" s="10"/>
      <c r="T882" s="10"/>
      <c r="U882" s="10"/>
      <c r="V882" s="10"/>
      <c r="W882" s="10"/>
      <c r="X882" s="10"/>
      <c r="Y882" s="10"/>
      <c r="Z882" s="10"/>
    </row>
    <row r="883" spans="1:26" ht="16" x14ac:dyDescent="0.2">
      <c r="A883" s="10"/>
      <c r="B883" s="10"/>
      <c r="C883" s="10"/>
      <c r="D883" s="10"/>
      <c r="E883" s="10"/>
      <c r="F883" s="10"/>
      <c r="G883" s="10"/>
      <c r="H883" s="10"/>
      <c r="I883" s="10"/>
      <c r="J883" s="10"/>
      <c r="K883" s="10"/>
      <c r="L883" s="10"/>
      <c r="M883" s="10"/>
      <c r="N883" s="10"/>
      <c r="O883" s="10"/>
      <c r="P883" s="10"/>
      <c r="Q883" s="10"/>
      <c r="R883" s="10"/>
      <c r="S883" s="10"/>
      <c r="T883" s="10"/>
      <c r="U883" s="10"/>
      <c r="V883" s="10"/>
      <c r="W883" s="10"/>
      <c r="X883" s="10"/>
      <c r="Y883" s="10"/>
      <c r="Z883" s="10"/>
    </row>
    <row r="884" spans="1:26" ht="16" x14ac:dyDescent="0.2">
      <c r="A884" s="10"/>
      <c r="B884" s="10"/>
      <c r="C884" s="10"/>
      <c r="D884" s="10"/>
      <c r="E884" s="10"/>
      <c r="F884" s="10"/>
      <c r="G884" s="10"/>
      <c r="H884" s="10"/>
      <c r="I884" s="10"/>
      <c r="J884" s="10"/>
      <c r="K884" s="10"/>
      <c r="L884" s="10"/>
      <c r="M884" s="10"/>
      <c r="N884" s="10"/>
      <c r="O884" s="10"/>
      <c r="P884" s="10"/>
      <c r="Q884" s="10"/>
      <c r="R884" s="10"/>
      <c r="S884" s="10"/>
      <c r="T884" s="10"/>
      <c r="U884" s="10"/>
      <c r="V884" s="10"/>
      <c r="W884" s="10"/>
      <c r="X884" s="10"/>
      <c r="Y884" s="10"/>
      <c r="Z884" s="10"/>
    </row>
    <row r="885" spans="1:26" ht="16" x14ac:dyDescent="0.2">
      <c r="A885" s="10"/>
      <c r="B885" s="10"/>
      <c r="C885" s="10"/>
      <c r="D885" s="10"/>
      <c r="E885" s="10"/>
      <c r="F885" s="10"/>
      <c r="G885" s="10"/>
      <c r="H885" s="10"/>
      <c r="I885" s="10"/>
      <c r="J885" s="10"/>
      <c r="K885" s="10"/>
      <c r="L885" s="10"/>
      <c r="M885" s="10"/>
      <c r="N885" s="10"/>
      <c r="O885" s="10"/>
      <c r="P885" s="10"/>
      <c r="Q885" s="10"/>
      <c r="R885" s="10"/>
      <c r="S885" s="10"/>
      <c r="T885" s="10"/>
      <c r="U885" s="10"/>
      <c r="V885" s="10"/>
      <c r="W885" s="10"/>
      <c r="X885" s="10"/>
      <c r="Y885" s="10"/>
      <c r="Z885" s="10"/>
    </row>
    <row r="886" spans="1:26" ht="16" x14ac:dyDescent="0.2">
      <c r="A886" s="10"/>
      <c r="B886" s="10"/>
      <c r="C886" s="10"/>
      <c r="D886" s="10"/>
      <c r="E886" s="10"/>
      <c r="F886" s="10"/>
      <c r="G886" s="10"/>
      <c r="H886" s="10"/>
      <c r="I886" s="10"/>
      <c r="J886" s="10"/>
      <c r="K886" s="10"/>
      <c r="L886" s="10"/>
      <c r="M886" s="10"/>
      <c r="N886" s="10"/>
      <c r="O886" s="10"/>
      <c r="P886" s="10"/>
      <c r="Q886" s="10"/>
      <c r="R886" s="10"/>
      <c r="S886" s="10"/>
      <c r="T886" s="10"/>
      <c r="U886" s="10"/>
      <c r="V886" s="10"/>
      <c r="W886" s="10"/>
      <c r="X886" s="10"/>
      <c r="Y886" s="10"/>
      <c r="Z886" s="10"/>
    </row>
    <row r="887" spans="1:26" ht="16" x14ac:dyDescent="0.2">
      <c r="A887" s="10"/>
      <c r="B887" s="10"/>
      <c r="C887" s="10"/>
      <c r="D887" s="10"/>
      <c r="E887" s="10"/>
      <c r="F887" s="10"/>
      <c r="G887" s="10"/>
      <c r="H887" s="10"/>
      <c r="I887" s="10"/>
      <c r="J887" s="10"/>
      <c r="K887" s="10"/>
      <c r="L887" s="10"/>
      <c r="M887" s="10"/>
      <c r="N887" s="10"/>
      <c r="O887" s="10"/>
      <c r="P887" s="10"/>
      <c r="Q887" s="10"/>
      <c r="R887" s="10"/>
      <c r="S887" s="10"/>
      <c r="T887" s="10"/>
      <c r="U887" s="10"/>
      <c r="V887" s="10"/>
      <c r="W887" s="10"/>
      <c r="X887" s="10"/>
      <c r="Y887" s="10"/>
      <c r="Z887" s="10"/>
    </row>
    <row r="888" spans="1:26" ht="16" x14ac:dyDescent="0.2">
      <c r="A888" s="10"/>
      <c r="B888" s="10"/>
      <c r="C888" s="10"/>
      <c r="D888" s="10"/>
      <c r="E888" s="10"/>
      <c r="F888" s="10"/>
      <c r="G888" s="10"/>
      <c r="H888" s="10"/>
      <c r="I888" s="10"/>
      <c r="J888" s="10"/>
      <c r="K888" s="10"/>
      <c r="L888" s="10"/>
      <c r="M888" s="10"/>
      <c r="N888" s="10"/>
      <c r="O888" s="10"/>
      <c r="P888" s="10"/>
      <c r="Q888" s="10"/>
      <c r="R888" s="10"/>
      <c r="S888" s="10"/>
      <c r="T888" s="10"/>
      <c r="U888" s="10"/>
      <c r="V888" s="10"/>
      <c r="W888" s="10"/>
      <c r="X888" s="10"/>
      <c r="Y888" s="10"/>
      <c r="Z888" s="10"/>
    </row>
    <row r="889" spans="1:26" ht="16" x14ac:dyDescent="0.2">
      <c r="A889" s="10"/>
      <c r="B889" s="10"/>
      <c r="C889" s="10"/>
      <c r="D889" s="10"/>
      <c r="E889" s="10"/>
      <c r="F889" s="10"/>
      <c r="G889" s="10"/>
      <c r="H889" s="10"/>
      <c r="I889" s="10"/>
      <c r="J889" s="10"/>
      <c r="K889" s="10"/>
      <c r="L889" s="10"/>
      <c r="M889" s="10"/>
      <c r="N889" s="10"/>
      <c r="O889" s="10"/>
      <c r="P889" s="10"/>
      <c r="Q889" s="10"/>
      <c r="R889" s="10"/>
      <c r="S889" s="10"/>
      <c r="T889" s="10"/>
      <c r="U889" s="10"/>
      <c r="V889" s="10"/>
      <c r="W889" s="10"/>
      <c r="X889" s="10"/>
      <c r="Y889" s="10"/>
      <c r="Z889" s="10"/>
    </row>
    <row r="890" spans="1:26" ht="16" x14ac:dyDescent="0.2">
      <c r="A890" s="10"/>
      <c r="B890" s="10"/>
      <c r="C890" s="10"/>
      <c r="D890" s="10"/>
      <c r="E890" s="10"/>
      <c r="F890" s="10"/>
      <c r="G890" s="10"/>
      <c r="H890" s="10"/>
      <c r="I890" s="10"/>
      <c r="J890" s="10"/>
      <c r="K890" s="10"/>
      <c r="L890" s="10"/>
      <c r="M890" s="10"/>
      <c r="N890" s="10"/>
      <c r="O890" s="10"/>
      <c r="P890" s="10"/>
      <c r="Q890" s="10"/>
      <c r="R890" s="10"/>
      <c r="S890" s="10"/>
      <c r="T890" s="10"/>
      <c r="U890" s="10"/>
      <c r="V890" s="10"/>
      <c r="W890" s="10"/>
      <c r="X890" s="10"/>
      <c r="Y890" s="10"/>
      <c r="Z890" s="10"/>
    </row>
    <row r="891" spans="1:26" ht="16" x14ac:dyDescent="0.2">
      <c r="A891" s="10"/>
      <c r="B891" s="10"/>
      <c r="C891" s="10"/>
      <c r="D891" s="10"/>
      <c r="E891" s="10"/>
      <c r="F891" s="10"/>
      <c r="G891" s="10"/>
      <c r="H891" s="10"/>
      <c r="I891" s="10"/>
      <c r="J891" s="10"/>
      <c r="K891" s="10"/>
      <c r="L891" s="10"/>
      <c r="M891" s="10"/>
      <c r="N891" s="10"/>
      <c r="O891" s="10"/>
      <c r="P891" s="10"/>
      <c r="Q891" s="10"/>
      <c r="R891" s="10"/>
      <c r="S891" s="10"/>
      <c r="T891" s="10"/>
      <c r="U891" s="10"/>
      <c r="V891" s="10"/>
      <c r="W891" s="10"/>
      <c r="X891" s="10"/>
      <c r="Y891" s="10"/>
      <c r="Z891" s="10"/>
    </row>
    <row r="892" spans="1:26" ht="16" x14ac:dyDescent="0.2">
      <c r="A892" s="10"/>
      <c r="B892" s="10"/>
      <c r="C892" s="10"/>
      <c r="D892" s="10"/>
      <c r="E892" s="10"/>
      <c r="F892" s="10"/>
      <c r="G892" s="10"/>
      <c r="H892" s="10"/>
      <c r="I892" s="10"/>
      <c r="J892" s="10"/>
      <c r="K892" s="10"/>
      <c r="L892" s="10"/>
      <c r="M892" s="10"/>
      <c r="N892" s="10"/>
      <c r="O892" s="10"/>
      <c r="P892" s="10"/>
      <c r="Q892" s="10"/>
      <c r="R892" s="10"/>
      <c r="S892" s="10"/>
      <c r="T892" s="10"/>
      <c r="U892" s="10"/>
      <c r="V892" s="10"/>
      <c r="W892" s="10"/>
      <c r="X892" s="10"/>
      <c r="Y892" s="10"/>
      <c r="Z892" s="10"/>
    </row>
    <row r="893" spans="1:26" ht="16" x14ac:dyDescent="0.2">
      <c r="A893" s="10"/>
      <c r="B893" s="10"/>
      <c r="C893" s="10"/>
      <c r="D893" s="10"/>
      <c r="E893" s="10"/>
      <c r="F893" s="10"/>
      <c r="G893" s="10"/>
      <c r="H893" s="10"/>
      <c r="I893" s="10"/>
      <c r="J893" s="10"/>
      <c r="K893" s="10"/>
      <c r="L893" s="10"/>
      <c r="M893" s="10"/>
      <c r="N893" s="10"/>
      <c r="O893" s="10"/>
      <c r="P893" s="10"/>
      <c r="Q893" s="10"/>
      <c r="R893" s="10"/>
      <c r="S893" s="10"/>
      <c r="T893" s="10"/>
      <c r="U893" s="10"/>
      <c r="V893" s="10"/>
      <c r="W893" s="10"/>
      <c r="X893" s="10"/>
      <c r="Y893" s="10"/>
      <c r="Z893" s="10"/>
    </row>
    <row r="894" spans="1:26" ht="16" x14ac:dyDescent="0.2">
      <c r="A894" s="10"/>
      <c r="B894" s="10"/>
      <c r="C894" s="10"/>
      <c r="D894" s="10"/>
      <c r="E894" s="10"/>
      <c r="F894" s="10"/>
      <c r="G894" s="10"/>
      <c r="H894" s="10"/>
      <c r="I894" s="10"/>
      <c r="J894" s="10"/>
      <c r="K894" s="10"/>
      <c r="L894" s="10"/>
      <c r="M894" s="10"/>
      <c r="N894" s="10"/>
      <c r="O894" s="10"/>
      <c r="P894" s="10"/>
      <c r="Q894" s="10"/>
      <c r="R894" s="10"/>
      <c r="S894" s="10"/>
      <c r="T894" s="10"/>
      <c r="U894" s="10"/>
      <c r="V894" s="10"/>
      <c r="W894" s="10"/>
      <c r="X894" s="10"/>
      <c r="Y894" s="10"/>
      <c r="Z894" s="10"/>
    </row>
    <row r="895" spans="1:26" ht="16" x14ac:dyDescent="0.2">
      <c r="A895" s="10"/>
      <c r="B895" s="10"/>
      <c r="C895" s="10"/>
      <c r="D895" s="10"/>
      <c r="E895" s="10"/>
      <c r="F895" s="10"/>
      <c r="G895" s="10"/>
      <c r="H895" s="10"/>
      <c r="I895" s="10"/>
      <c r="J895" s="10"/>
      <c r="K895" s="10"/>
      <c r="L895" s="10"/>
      <c r="M895" s="10"/>
      <c r="N895" s="10"/>
      <c r="O895" s="10"/>
      <c r="P895" s="10"/>
      <c r="Q895" s="10"/>
      <c r="R895" s="10"/>
      <c r="S895" s="10"/>
      <c r="T895" s="10"/>
      <c r="U895" s="10"/>
      <c r="V895" s="10"/>
      <c r="W895" s="10"/>
      <c r="X895" s="10"/>
      <c r="Y895" s="10"/>
      <c r="Z895" s="10"/>
    </row>
    <row r="896" spans="1:26" ht="16" x14ac:dyDescent="0.2">
      <c r="A896" s="10"/>
      <c r="B896" s="10"/>
      <c r="C896" s="10"/>
      <c r="D896" s="10"/>
      <c r="E896" s="10"/>
      <c r="F896" s="10"/>
      <c r="G896" s="10"/>
      <c r="H896" s="10"/>
      <c r="I896" s="10"/>
      <c r="J896" s="10"/>
      <c r="K896" s="10"/>
      <c r="L896" s="10"/>
      <c r="M896" s="10"/>
      <c r="N896" s="10"/>
      <c r="O896" s="10"/>
      <c r="P896" s="10"/>
      <c r="Q896" s="10"/>
      <c r="R896" s="10"/>
      <c r="S896" s="10"/>
      <c r="T896" s="10"/>
      <c r="U896" s="10"/>
      <c r="V896" s="10"/>
      <c r="W896" s="10"/>
      <c r="X896" s="10"/>
      <c r="Y896" s="10"/>
      <c r="Z896" s="10"/>
    </row>
    <row r="897" spans="1:26" ht="16" x14ac:dyDescent="0.2">
      <c r="A897" s="10"/>
      <c r="B897" s="10"/>
      <c r="C897" s="10"/>
      <c r="D897" s="10"/>
      <c r="E897" s="10"/>
      <c r="F897" s="10"/>
      <c r="G897" s="10"/>
      <c r="H897" s="10"/>
      <c r="I897" s="10"/>
      <c r="J897" s="10"/>
      <c r="K897" s="10"/>
      <c r="L897" s="10"/>
      <c r="M897" s="10"/>
      <c r="N897" s="10"/>
      <c r="O897" s="10"/>
      <c r="P897" s="10"/>
      <c r="Q897" s="10"/>
      <c r="R897" s="10"/>
      <c r="S897" s="10"/>
      <c r="T897" s="10"/>
      <c r="U897" s="10"/>
      <c r="V897" s="10"/>
      <c r="W897" s="10"/>
      <c r="X897" s="10"/>
      <c r="Y897" s="10"/>
      <c r="Z897" s="10"/>
    </row>
    <row r="898" spans="1:26" ht="16" x14ac:dyDescent="0.2">
      <c r="A898" s="10"/>
      <c r="B898" s="10"/>
      <c r="C898" s="10"/>
      <c r="D898" s="10"/>
      <c r="E898" s="10"/>
      <c r="F898" s="10"/>
      <c r="G898" s="10"/>
      <c r="H898" s="10"/>
      <c r="I898" s="10"/>
      <c r="J898" s="10"/>
      <c r="K898" s="10"/>
      <c r="L898" s="10"/>
      <c r="M898" s="10"/>
      <c r="N898" s="10"/>
      <c r="O898" s="10"/>
      <c r="P898" s="10"/>
      <c r="Q898" s="10"/>
      <c r="R898" s="10"/>
      <c r="S898" s="10"/>
      <c r="T898" s="10"/>
      <c r="U898" s="10"/>
      <c r="V898" s="10"/>
      <c r="W898" s="10"/>
      <c r="X898" s="10"/>
      <c r="Y898" s="10"/>
      <c r="Z898" s="10"/>
    </row>
    <row r="899" spans="1:26" ht="16" x14ac:dyDescent="0.2">
      <c r="A899" s="10"/>
      <c r="B899" s="10"/>
      <c r="C899" s="10"/>
      <c r="D899" s="10"/>
      <c r="E899" s="10"/>
      <c r="F899" s="10"/>
      <c r="G899" s="10"/>
      <c r="H899" s="10"/>
      <c r="I899" s="10"/>
      <c r="J899" s="10"/>
      <c r="K899" s="10"/>
      <c r="L899" s="10"/>
      <c r="M899" s="10"/>
      <c r="N899" s="10"/>
      <c r="O899" s="10"/>
      <c r="P899" s="10"/>
      <c r="Q899" s="10"/>
      <c r="R899" s="10"/>
      <c r="S899" s="10"/>
      <c r="T899" s="10"/>
      <c r="U899" s="10"/>
      <c r="V899" s="10"/>
      <c r="W899" s="10"/>
      <c r="X899" s="10"/>
      <c r="Y899" s="10"/>
      <c r="Z899" s="10"/>
    </row>
    <row r="900" spans="1:26" ht="16" x14ac:dyDescent="0.2">
      <c r="A900" s="10"/>
      <c r="B900" s="10"/>
      <c r="C900" s="10"/>
      <c r="D900" s="10"/>
      <c r="E900" s="10"/>
      <c r="F900" s="10"/>
      <c r="G900" s="10"/>
      <c r="H900" s="10"/>
      <c r="I900" s="10"/>
      <c r="J900" s="10"/>
      <c r="K900" s="10"/>
      <c r="L900" s="10"/>
      <c r="M900" s="10"/>
      <c r="N900" s="10"/>
      <c r="O900" s="10"/>
      <c r="P900" s="10"/>
      <c r="Q900" s="10"/>
      <c r="R900" s="10"/>
      <c r="S900" s="10"/>
      <c r="T900" s="10"/>
      <c r="U900" s="10"/>
      <c r="V900" s="10"/>
      <c r="W900" s="10"/>
      <c r="X900" s="10"/>
      <c r="Y900" s="10"/>
      <c r="Z900" s="10"/>
    </row>
    <row r="901" spans="1:26" ht="16" x14ac:dyDescent="0.2">
      <c r="A901" s="10"/>
      <c r="B901" s="10"/>
      <c r="C901" s="10"/>
      <c r="D901" s="10"/>
      <c r="E901" s="10"/>
      <c r="F901" s="10"/>
      <c r="G901" s="10"/>
      <c r="H901" s="10"/>
      <c r="I901" s="10"/>
      <c r="J901" s="10"/>
      <c r="K901" s="10"/>
      <c r="L901" s="10"/>
      <c r="M901" s="10"/>
      <c r="N901" s="10"/>
      <c r="O901" s="10"/>
      <c r="P901" s="10"/>
      <c r="Q901" s="10"/>
      <c r="R901" s="10"/>
      <c r="S901" s="10"/>
      <c r="T901" s="10"/>
      <c r="U901" s="10"/>
      <c r="V901" s="10"/>
      <c r="W901" s="10"/>
      <c r="X901" s="10"/>
      <c r="Y901" s="10"/>
      <c r="Z901" s="10"/>
    </row>
    <row r="902" spans="1:26" ht="16" x14ac:dyDescent="0.2">
      <c r="A902" s="10"/>
      <c r="B902" s="10"/>
      <c r="C902" s="10"/>
      <c r="D902" s="10"/>
      <c r="E902" s="10"/>
      <c r="F902" s="10"/>
      <c r="G902" s="10"/>
      <c r="H902" s="10"/>
      <c r="I902" s="10"/>
      <c r="J902" s="10"/>
      <c r="K902" s="10"/>
      <c r="L902" s="10"/>
      <c r="M902" s="10"/>
      <c r="N902" s="10"/>
      <c r="O902" s="10"/>
      <c r="P902" s="10"/>
      <c r="Q902" s="10"/>
      <c r="R902" s="10"/>
      <c r="S902" s="10"/>
      <c r="T902" s="10"/>
      <c r="U902" s="10"/>
      <c r="V902" s="10"/>
      <c r="W902" s="10"/>
      <c r="X902" s="10"/>
      <c r="Y902" s="10"/>
      <c r="Z902" s="10"/>
    </row>
    <row r="903" spans="1:26" ht="16" x14ac:dyDescent="0.2">
      <c r="A903" s="10"/>
      <c r="B903" s="10"/>
      <c r="C903" s="10"/>
      <c r="D903" s="10"/>
      <c r="E903" s="10"/>
      <c r="F903" s="10"/>
      <c r="G903" s="10"/>
      <c r="H903" s="10"/>
      <c r="I903" s="10"/>
      <c r="J903" s="10"/>
      <c r="K903" s="10"/>
      <c r="L903" s="10"/>
      <c r="M903" s="10"/>
      <c r="N903" s="10"/>
      <c r="O903" s="10"/>
      <c r="P903" s="10"/>
      <c r="Q903" s="10"/>
      <c r="R903" s="10"/>
      <c r="S903" s="10"/>
      <c r="T903" s="10"/>
      <c r="U903" s="10"/>
      <c r="V903" s="10"/>
      <c r="W903" s="10"/>
      <c r="X903" s="10"/>
      <c r="Y903" s="10"/>
      <c r="Z903" s="10"/>
    </row>
    <row r="904" spans="1:26" ht="16" x14ac:dyDescent="0.2">
      <c r="A904" s="10"/>
      <c r="B904" s="10"/>
      <c r="C904" s="10"/>
      <c r="D904" s="10"/>
      <c r="E904" s="10"/>
      <c r="F904" s="10"/>
      <c r="G904" s="10"/>
      <c r="H904" s="10"/>
      <c r="I904" s="10"/>
      <c r="J904" s="10"/>
      <c r="K904" s="10"/>
      <c r="L904" s="10"/>
      <c r="M904" s="10"/>
      <c r="N904" s="10"/>
      <c r="O904" s="10"/>
      <c r="P904" s="10"/>
      <c r="Q904" s="10"/>
      <c r="R904" s="10"/>
      <c r="S904" s="10"/>
      <c r="T904" s="10"/>
      <c r="U904" s="10"/>
      <c r="V904" s="10"/>
      <c r="W904" s="10"/>
      <c r="X904" s="10"/>
      <c r="Y904" s="10"/>
      <c r="Z904" s="10"/>
    </row>
    <row r="905" spans="1:26" ht="16" x14ac:dyDescent="0.2">
      <c r="A905" s="10"/>
      <c r="B905" s="10"/>
      <c r="C905" s="10"/>
      <c r="D905" s="10"/>
      <c r="E905" s="10"/>
      <c r="F905" s="10"/>
      <c r="G905" s="10"/>
      <c r="H905" s="10"/>
      <c r="I905" s="10"/>
      <c r="J905" s="10"/>
      <c r="K905" s="10"/>
      <c r="L905" s="10"/>
      <c r="M905" s="10"/>
      <c r="N905" s="10"/>
      <c r="O905" s="10"/>
      <c r="P905" s="10"/>
      <c r="Q905" s="10"/>
      <c r="R905" s="10"/>
      <c r="S905" s="10"/>
      <c r="T905" s="10"/>
      <c r="U905" s="10"/>
      <c r="V905" s="10"/>
      <c r="W905" s="10"/>
      <c r="X905" s="10"/>
      <c r="Y905" s="10"/>
      <c r="Z905" s="10"/>
    </row>
    <row r="906" spans="1:26" ht="16" x14ac:dyDescent="0.2">
      <c r="A906" s="10"/>
      <c r="B906" s="10"/>
      <c r="C906" s="10"/>
      <c r="D906" s="10"/>
      <c r="E906" s="10"/>
      <c r="F906" s="10"/>
      <c r="G906" s="10"/>
      <c r="H906" s="10"/>
      <c r="I906" s="10"/>
      <c r="J906" s="10"/>
      <c r="K906" s="10"/>
      <c r="L906" s="10"/>
      <c r="M906" s="10"/>
      <c r="N906" s="10"/>
      <c r="O906" s="10"/>
      <c r="P906" s="10"/>
      <c r="Q906" s="10"/>
      <c r="R906" s="10"/>
      <c r="S906" s="10"/>
      <c r="T906" s="10"/>
      <c r="U906" s="10"/>
      <c r="V906" s="10"/>
      <c r="W906" s="10"/>
      <c r="X906" s="10"/>
      <c r="Y906" s="10"/>
      <c r="Z906" s="10"/>
    </row>
    <row r="907" spans="1:26" ht="16" x14ac:dyDescent="0.2">
      <c r="A907" s="10"/>
      <c r="B907" s="10"/>
      <c r="C907" s="10"/>
      <c r="D907" s="10"/>
      <c r="E907" s="10"/>
      <c r="F907" s="10"/>
      <c r="G907" s="10"/>
      <c r="H907" s="10"/>
      <c r="I907" s="10"/>
      <c r="J907" s="10"/>
      <c r="K907" s="10"/>
      <c r="L907" s="10"/>
      <c r="M907" s="10"/>
      <c r="N907" s="10"/>
      <c r="O907" s="10"/>
      <c r="P907" s="10"/>
      <c r="Q907" s="10"/>
      <c r="R907" s="10"/>
      <c r="S907" s="10"/>
      <c r="T907" s="10"/>
      <c r="U907" s="10"/>
      <c r="V907" s="10"/>
      <c r="W907" s="10"/>
      <c r="X907" s="10"/>
      <c r="Y907" s="10"/>
      <c r="Z907" s="10"/>
    </row>
    <row r="908" spans="1:26" ht="16" x14ac:dyDescent="0.2">
      <c r="A908" s="10"/>
      <c r="B908" s="10"/>
      <c r="C908" s="10"/>
      <c r="D908" s="10"/>
      <c r="E908" s="10"/>
      <c r="F908" s="10"/>
      <c r="G908" s="10"/>
      <c r="H908" s="10"/>
      <c r="I908" s="10"/>
      <c r="J908" s="10"/>
      <c r="K908" s="10"/>
      <c r="L908" s="10"/>
      <c r="M908" s="10"/>
      <c r="N908" s="10"/>
      <c r="O908" s="10"/>
      <c r="P908" s="10"/>
      <c r="Q908" s="10"/>
      <c r="R908" s="10"/>
      <c r="S908" s="10"/>
      <c r="T908" s="10"/>
      <c r="U908" s="10"/>
      <c r="V908" s="10"/>
      <c r="W908" s="10"/>
      <c r="X908" s="10"/>
      <c r="Y908" s="10"/>
      <c r="Z908" s="10"/>
    </row>
    <row r="909" spans="1:26" ht="16" x14ac:dyDescent="0.2">
      <c r="A909" s="10"/>
      <c r="B909" s="10"/>
      <c r="C909" s="10"/>
      <c r="D909" s="10"/>
      <c r="E909" s="10"/>
      <c r="F909" s="10"/>
      <c r="G909" s="10"/>
      <c r="H909" s="10"/>
      <c r="I909" s="10"/>
      <c r="J909" s="10"/>
      <c r="K909" s="10"/>
      <c r="L909" s="10"/>
      <c r="M909" s="10"/>
      <c r="N909" s="10"/>
      <c r="O909" s="10"/>
      <c r="P909" s="10"/>
      <c r="Q909" s="10"/>
      <c r="R909" s="10"/>
      <c r="S909" s="10"/>
      <c r="T909" s="10"/>
      <c r="U909" s="10"/>
      <c r="V909" s="10"/>
      <c r="W909" s="10"/>
      <c r="X909" s="10"/>
      <c r="Y909" s="10"/>
      <c r="Z909" s="10"/>
    </row>
    <row r="910" spans="1:26" ht="16" x14ac:dyDescent="0.2">
      <c r="A910" s="10"/>
      <c r="B910" s="10"/>
      <c r="C910" s="10"/>
      <c r="D910" s="10"/>
      <c r="E910" s="10"/>
      <c r="F910" s="10"/>
      <c r="G910" s="10"/>
      <c r="H910" s="10"/>
      <c r="I910" s="10"/>
      <c r="J910" s="10"/>
      <c r="K910" s="10"/>
      <c r="L910" s="10"/>
      <c r="M910" s="10"/>
      <c r="N910" s="10"/>
      <c r="O910" s="10"/>
      <c r="P910" s="10"/>
      <c r="Q910" s="10"/>
      <c r="R910" s="10"/>
      <c r="S910" s="10"/>
      <c r="T910" s="10"/>
      <c r="U910" s="10"/>
      <c r="V910" s="10"/>
      <c r="W910" s="10"/>
      <c r="X910" s="10"/>
      <c r="Y910" s="10"/>
      <c r="Z910" s="10"/>
    </row>
    <row r="911" spans="1:26" ht="16" x14ac:dyDescent="0.2">
      <c r="A911" s="10"/>
      <c r="B911" s="10"/>
      <c r="C911" s="10"/>
      <c r="D911" s="10"/>
      <c r="E911" s="10"/>
      <c r="F911" s="10"/>
      <c r="G911" s="10"/>
      <c r="H911" s="10"/>
      <c r="I911" s="10"/>
      <c r="J911" s="10"/>
      <c r="K911" s="10"/>
      <c r="L911" s="10"/>
      <c r="M911" s="10"/>
      <c r="N911" s="10"/>
      <c r="O911" s="10"/>
      <c r="P911" s="10"/>
      <c r="Q911" s="10"/>
      <c r="R911" s="10"/>
      <c r="S911" s="10"/>
      <c r="T911" s="10"/>
      <c r="U911" s="10"/>
      <c r="V911" s="10"/>
      <c r="W911" s="10"/>
      <c r="X911" s="10"/>
      <c r="Y911" s="10"/>
      <c r="Z911" s="10"/>
    </row>
    <row r="912" spans="1:26" ht="16" x14ac:dyDescent="0.2">
      <c r="A912" s="10"/>
      <c r="B912" s="10"/>
      <c r="C912" s="10"/>
      <c r="D912" s="10"/>
      <c r="E912" s="10"/>
      <c r="F912" s="10"/>
      <c r="G912" s="10"/>
      <c r="H912" s="10"/>
      <c r="I912" s="10"/>
      <c r="J912" s="10"/>
      <c r="K912" s="10"/>
      <c r="L912" s="10"/>
      <c r="M912" s="10"/>
      <c r="N912" s="10"/>
      <c r="O912" s="10"/>
      <c r="P912" s="10"/>
      <c r="Q912" s="10"/>
      <c r="R912" s="10"/>
      <c r="S912" s="10"/>
      <c r="T912" s="10"/>
      <c r="U912" s="10"/>
      <c r="V912" s="10"/>
      <c r="W912" s="10"/>
      <c r="X912" s="10"/>
      <c r="Y912" s="10"/>
      <c r="Z912" s="10"/>
    </row>
    <row r="913" spans="1:26" ht="16" x14ac:dyDescent="0.2">
      <c r="A913" s="10"/>
      <c r="B913" s="10"/>
      <c r="C913" s="10"/>
      <c r="D913" s="10"/>
      <c r="E913" s="10"/>
      <c r="F913" s="10"/>
      <c r="G913" s="10"/>
      <c r="H913" s="10"/>
      <c r="I913" s="10"/>
      <c r="J913" s="10"/>
      <c r="K913" s="10"/>
      <c r="L913" s="10"/>
      <c r="M913" s="10"/>
      <c r="N913" s="10"/>
      <c r="O913" s="10"/>
      <c r="P913" s="10"/>
      <c r="Q913" s="10"/>
      <c r="R913" s="10"/>
      <c r="S913" s="10"/>
      <c r="T913" s="10"/>
      <c r="U913" s="10"/>
      <c r="V913" s="10"/>
      <c r="W913" s="10"/>
      <c r="X913" s="10"/>
      <c r="Y913" s="10"/>
      <c r="Z913" s="10"/>
    </row>
    <row r="914" spans="1:26" ht="16" x14ac:dyDescent="0.2">
      <c r="A914" s="10"/>
      <c r="B914" s="10"/>
      <c r="C914" s="10"/>
      <c r="D914" s="10"/>
      <c r="E914" s="10"/>
      <c r="F914" s="10"/>
      <c r="G914" s="10"/>
      <c r="H914" s="10"/>
      <c r="I914" s="10"/>
      <c r="J914" s="10"/>
      <c r="K914" s="10"/>
      <c r="L914" s="10"/>
      <c r="M914" s="10"/>
      <c r="N914" s="10"/>
      <c r="O914" s="10"/>
      <c r="P914" s="10"/>
      <c r="Q914" s="10"/>
      <c r="R914" s="10"/>
      <c r="S914" s="10"/>
      <c r="T914" s="10"/>
      <c r="U914" s="10"/>
      <c r="V914" s="10"/>
      <c r="W914" s="10"/>
      <c r="X914" s="10"/>
      <c r="Y914" s="10"/>
      <c r="Z914" s="10"/>
    </row>
    <row r="915" spans="1:26" ht="16" x14ac:dyDescent="0.2">
      <c r="A915" s="10"/>
      <c r="B915" s="10"/>
      <c r="C915" s="10"/>
      <c r="D915" s="10"/>
      <c r="E915" s="10"/>
      <c r="F915" s="10"/>
      <c r="G915" s="10"/>
      <c r="H915" s="10"/>
      <c r="I915" s="10"/>
      <c r="J915" s="10"/>
      <c r="K915" s="10"/>
      <c r="L915" s="10"/>
      <c r="M915" s="10"/>
      <c r="N915" s="10"/>
      <c r="O915" s="10"/>
      <c r="P915" s="10"/>
      <c r="Q915" s="10"/>
      <c r="R915" s="10"/>
      <c r="S915" s="10"/>
      <c r="T915" s="10"/>
      <c r="U915" s="10"/>
      <c r="V915" s="10"/>
      <c r="W915" s="10"/>
      <c r="X915" s="10"/>
      <c r="Y915" s="10"/>
      <c r="Z915" s="10"/>
    </row>
    <row r="916" spans="1:26" ht="16" x14ac:dyDescent="0.2">
      <c r="A916" s="10"/>
      <c r="B916" s="10"/>
      <c r="C916" s="10"/>
      <c r="D916" s="10"/>
      <c r="E916" s="10"/>
      <c r="F916" s="10"/>
      <c r="G916" s="10"/>
      <c r="H916" s="10"/>
      <c r="I916" s="10"/>
      <c r="J916" s="10"/>
      <c r="K916" s="10"/>
      <c r="L916" s="10"/>
      <c r="M916" s="10"/>
      <c r="N916" s="10"/>
      <c r="O916" s="10"/>
      <c r="P916" s="10"/>
      <c r="Q916" s="10"/>
      <c r="R916" s="10"/>
      <c r="S916" s="10"/>
      <c r="T916" s="10"/>
      <c r="U916" s="10"/>
      <c r="V916" s="10"/>
      <c r="W916" s="10"/>
      <c r="X916" s="10"/>
      <c r="Y916" s="10"/>
      <c r="Z916" s="10"/>
    </row>
    <row r="917" spans="1:26" ht="16" x14ac:dyDescent="0.2">
      <c r="A917" s="10"/>
      <c r="B917" s="10"/>
      <c r="C917" s="10"/>
      <c r="D917" s="10"/>
      <c r="E917" s="10"/>
      <c r="F917" s="10"/>
      <c r="G917" s="10"/>
      <c r="H917" s="10"/>
      <c r="I917" s="10"/>
      <c r="J917" s="10"/>
      <c r="K917" s="10"/>
      <c r="L917" s="10"/>
      <c r="M917" s="10"/>
      <c r="N917" s="10"/>
      <c r="O917" s="10"/>
      <c r="P917" s="10"/>
      <c r="Q917" s="10"/>
      <c r="R917" s="10"/>
      <c r="S917" s="10"/>
      <c r="T917" s="10"/>
      <c r="U917" s="10"/>
      <c r="V917" s="10"/>
      <c r="W917" s="10"/>
      <c r="X917" s="10"/>
      <c r="Y917" s="10"/>
      <c r="Z917" s="10"/>
    </row>
    <row r="918" spans="1:26" ht="16" x14ac:dyDescent="0.2">
      <c r="A918" s="10"/>
      <c r="B918" s="10"/>
      <c r="C918" s="10"/>
      <c r="D918" s="10"/>
      <c r="E918" s="10"/>
      <c r="F918" s="10"/>
      <c r="G918" s="10"/>
      <c r="H918" s="10"/>
      <c r="I918" s="10"/>
      <c r="J918" s="10"/>
      <c r="K918" s="10"/>
      <c r="L918" s="10"/>
      <c r="M918" s="10"/>
      <c r="N918" s="10"/>
      <c r="O918" s="10"/>
      <c r="P918" s="10"/>
      <c r="Q918" s="10"/>
      <c r="R918" s="10"/>
      <c r="S918" s="10"/>
      <c r="T918" s="10"/>
      <c r="U918" s="10"/>
      <c r="V918" s="10"/>
      <c r="W918" s="10"/>
      <c r="X918" s="10"/>
      <c r="Y918" s="10"/>
      <c r="Z918" s="10"/>
    </row>
    <row r="919" spans="1:26" ht="16" x14ac:dyDescent="0.2">
      <c r="A919" s="10"/>
      <c r="B919" s="10"/>
      <c r="C919" s="10"/>
      <c r="D919" s="10"/>
      <c r="E919" s="10"/>
      <c r="F919" s="10"/>
      <c r="G919" s="10"/>
      <c r="H919" s="10"/>
      <c r="I919" s="10"/>
      <c r="J919" s="10"/>
      <c r="K919" s="10"/>
      <c r="L919" s="10"/>
      <c r="M919" s="10"/>
      <c r="N919" s="10"/>
      <c r="O919" s="10"/>
      <c r="P919" s="10"/>
      <c r="Q919" s="10"/>
      <c r="R919" s="10"/>
      <c r="S919" s="10"/>
      <c r="T919" s="10"/>
      <c r="U919" s="10"/>
      <c r="V919" s="10"/>
      <c r="W919" s="10"/>
      <c r="X919" s="10"/>
      <c r="Y919" s="10"/>
      <c r="Z919" s="10"/>
    </row>
    <row r="920" spans="1:26" ht="16" x14ac:dyDescent="0.2">
      <c r="A920" s="10"/>
      <c r="B920" s="10"/>
      <c r="C920" s="10"/>
      <c r="D920" s="10"/>
      <c r="E920" s="10"/>
      <c r="F920" s="10"/>
      <c r="G920" s="10"/>
      <c r="H920" s="10"/>
      <c r="I920" s="10"/>
      <c r="J920" s="10"/>
      <c r="K920" s="10"/>
      <c r="L920" s="10"/>
      <c r="M920" s="10"/>
      <c r="N920" s="10"/>
      <c r="O920" s="10"/>
      <c r="P920" s="10"/>
      <c r="Q920" s="10"/>
      <c r="R920" s="10"/>
      <c r="S920" s="10"/>
      <c r="T920" s="10"/>
      <c r="U920" s="10"/>
      <c r="V920" s="10"/>
      <c r="W920" s="10"/>
      <c r="X920" s="10"/>
      <c r="Y920" s="10"/>
      <c r="Z920" s="10"/>
    </row>
    <row r="921" spans="1:26" ht="16" x14ac:dyDescent="0.2">
      <c r="A921" s="10"/>
      <c r="B921" s="10"/>
      <c r="C921" s="10"/>
      <c r="D921" s="10"/>
      <c r="E921" s="10"/>
      <c r="F921" s="10"/>
      <c r="G921" s="10"/>
      <c r="H921" s="10"/>
      <c r="I921" s="10"/>
      <c r="J921" s="10"/>
      <c r="K921" s="10"/>
      <c r="L921" s="10"/>
      <c r="M921" s="10"/>
      <c r="N921" s="10"/>
      <c r="O921" s="10"/>
      <c r="P921" s="10"/>
      <c r="Q921" s="10"/>
      <c r="R921" s="10"/>
      <c r="S921" s="10"/>
      <c r="T921" s="10"/>
      <c r="U921" s="10"/>
      <c r="V921" s="10"/>
      <c r="W921" s="10"/>
      <c r="X921" s="10"/>
      <c r="Y921" s="10"/>
      <c r="Z921" s="10"/>
    </row>
    <row r="922" spans="1:26" ht="16" x14ac:dyDescent="0.2">
      <c r="A922" s="10"/>
      <c r="B922" s="10"/>
      <c r="C922" s="10"/>
      <c r="D922" s="10"/>
      <c r="E922" s="10"/>
      <c r="F922" s="10"/>
      <c r="G922" s="10"/>
      <c r="H922" s="10"/>
      <c r="I922" s="10"/>
      <c r="J922" s="10"/>
      <c r="K922" s="10"/>
      <c r="L922" s="10"/>
      <c r="M922" s="10"/>
      <c r="N922" s="10"/>
      <c r="O922" s="10"/>
      <c r="P922" s="10"/>
      <c r="Q922" s="10"/>
      <c r="R922" s="10"/>
      <c r="S922" s="10"/>
      <c r="T922" s="10"/>
      <c r="U922" s="10"/>
      <c r="V922" s="10"/>
      <c r="W922" s="10"/>
      <c r="X922" s="10"/>
      <c r="Y922" s="10"/>
      <c r="Z922" s="10"/>
    </row>
    <row r="923" spans="1:26" ht="16" x14ac:dyDescent="0.2">
      <c r="A923" s="10"/>
      <c r="B923" s="10"/>
      <c r="C923" s="10"/>
      <c r="D923" s="10"/>
      <c r="E923" s="10"/>
      <c r="F923" s="10"/>
      <c r="G923" s="10"/>
      <c r="H923" s="10"/>
      <c r="I923" s="10"/>
      <c r="J923" s="10"/>
      <c r="K923" s="10"/>
      <c r="L923" s="10"/>
      <c r="M923" s="10"/>
      <c r="N923" s="10"/>
      <c r="O923" s="10"/>
      <c r="P923" s="10"/>
      <c r="Q923" s="10"/>
      <c r="R923" s="10"/>
      <c r="S923" s="10"/>
      <c r="T923" s="10"/>
      <c r="U923" s="10"/>
      <c r="V923" s="10"/>
      <c r="W923" s="10"/>
      <c r="X923" s="10"/>
      <c r="Y923" s="10"/>
      <c r="Z923" s="10"/>
    </row>
    <row r="924" spans="1:26" ht="16" x14ac:dyDescent="0.2">
      <c r="A924" s="10"/>
      <c r="B924" s="10"/>
      <c r="C924" s="10"/>
      <c r="D924" s="10"/>
      <c r="E924" s="10"/>
      <c r="F924" s="10"/>
      <c r="G924" s="10"/>
      <c r="H924" s="10"/>
      <c r="I924" s="10"/>
      <c r="J924" s="10"/>
      <c r="K924" s="10"/>
      <c r="L924" s="10"/>
      <c r="M924" s="10"/>
      <c r="N924" s="10"/>
      <c r="O924" s="10"/>
      <c r="P924" s="10"/>
      <c r="Q924" s="10"/>
      <c r="R924" s="10"/>
      <c r="S924" s="10"/>
      <c r="T924" s="10"/>
      <c r="U924" s="10"/>
      <c r="V924" s="10"/>
      <c r="W924" s="10"/>
      <c r="X924" s="10"/>
      <c r="Y924" s="10"/>
      <c r="Z924" s="10"/>
    </row>
    <row r="925" spans="1:26" ht="16" x14ac:dyDescent="0.2">
      <c r="A925" s="10"/>
      <c r="B925" s="10"/>
      <c r="C925" s="10"/>
      <c r="D925" s="10"/>
      <c r="E925" s="10"/>
      <c r="F925" s="10"/>
      <c r="G925" s="10"/>
      <c r="H925" s="10"/>
      <c r="I925" s="10"/>
      <c r="J925" s="10"/>
      <c r="K925" s="10"/>
      <c r="L925" s="10"/>
      <c r="M925" s="10"/>
      <c r="N925" s="10"/>
      <c r="O925" s="10"/>
      <c r="P925" s="10"/>
      <c r="Q925" s="10"/>
      <c r="R925" s="10"/>
      <c r="S925" s="10"/>
      <c r="T925" s="10"/>
      <c r="U925" s="10"/>
      <c r="V925" s="10"/>
      <c r="W925" s="10"/>
      <c r="X925" s="10"/>
      <c r="Y925" s="10"/>
      <c r="Z925" s="10"/>
    </row>
    <row r="926" spans="1:26" ht="16" x14ac:dyDescent="0.2">
      <c r="A926" s="10"/>
      <c r="B926" s="10"/>
      <c r="C926" s="10"/>
      <c r="D926" s="10"/>
      <c r="E926" s="10"/>
      <c r="F926" s="10"/>
      <c r="G926" s="10"/>
      <c r="H926" s="10"/>
      <c r="I926" s="10"/>
      <c r="J926" s="10"/>
      <c r="K926" s="10"/>
      <c r="L926" s="10"/>
      <c r="M926" s="10"/>
      <c r="N926" s="10"/>
      <c r="O926" s="10"/>
      <c r="P926" s="10"/>
      <c r="Q926" s="10"/>
      <c r="R926" s="10"/>
      <c r="S926" s="10"/>
      <c r="T926" s="10"/>
      <c r="U926" s="10"/>
      <c r="V926" s="10"/>
      <c r="W926" s="10"/>
      <c r="X926" s="10"/>
      <c r="Y926" s="10"/>
      <c r="Z926" s="10"/>
    </row>
    <row r="927" spans="1:26" ht="16" x14ac:dyDescent="0.2">
      <c r="A927" s="10"/>
      <c r="B927" s="10"/>
      <c r="C927" s="10"/>
      <c r="D927" s="10"/>
      <c r="E927" s="10"/>
      <c r="F927" s="10"/>
      <c r="G927" s="10"/>
      <c r="H927" s="10"/>
      <c r="I927" s="10"/>
      <c r="J927" s="10"/>
      <c r="K927" s="10"/>
      <c r="L927" s="10"/>
      <c r="M927" s="10"/>
      <c r="N927" s="10"/>
      <c r="O927" s="10"/>
      <c r="P927" s="10"/>
      <c r="Q927" s="10"/>
      <c r="R927" s="10"/>
      <c r="S927" s="10"/>
      <c r="T927" s="10"/>
      <c r="U927" s="10"/>
      <c r="V927" s="10"/>
      <c r="W927" s="10"/>
      <c r="X927" s="10"/>
      <c r="Y927" s="10"/>
      <c r="Z927" s="10"/>
    </row>
    <row r="928" spans="1:26" ht="16" x14ac:dyDescent="0.2">
      <c r="A928" s="10"/>
      <c r="B928" s="10"/>
      <c r="C928" s="10"/>
      <c r="D928" s="10"/>
      <c r="E928" s="10"/>
      <c r="F928" s="10"/>
      <c r="G928" s="10"/>
      <c r="H928" s="10"/>
      <c r="I928" s="10"/>
      <c r="J928" s="10"/>
      <c r="K928" s="10"/>
      <c r="L928" s="10"/>
      <c r="M928" s="10"/>
      <c r="N928" s="10"/>
      <c r="O928" s="10"/>
      <c r="P928" s="10"/>
      <c r="Q928" s="10"/>
      <c r="R928" s="10"/>
      <c r="S928" s="10"/>
      <c r="T928" s="10"/>
      <c r="U928" s="10"/>
      <c r="V928" s="10"/>
      <c r="W928" s="10"/>
      <c r="X928" s="10"/>
      <c r="Y928" s="10"/>
      <c r="Z928" s="10"/>
    </row>
    <row r="929" spans="1:26" ht="16" x14ac:dyDescent="0.2">
      <c r="A929" s="10"/>
      <c r="B929" s="10"/>
      <c r="C929" s="10"/>
      <c r="D929" s="10"/>
      <c r="E929" s="10"/>
      <c r="F929" s="10"/>
      <c r="G929" s="10"/>
      <c r="H929" s="10"/>
      <c r="I929" s="10"/>
      <c r="J929" s="10"/>
      <c r="K929" s="10"/>
      <c r="L929" s="10"/>
      <c r="M929" s="10"/>
      <c r="N929" s="10"/>
      <c r="O929" s="10"/>
      <c r="P929" s="10"/>
      <c r="Q929" s="10"/>
      <c r="R929" s="10"/>
      <c r="S929" s="10"/>
      <c r="T929" s="10"/>
      <c r="U929" s="10"/>
      <c r="V929" s="10"/>
      <c r="W929" s="10"/>
      <c r="X929" s="10"/>
      <c r="Y929" s="10"/>
      <c r="Z929" s="10"/>
    </row>
    <row r="930" spans="1:26" ht="16" x14ac:dyDescent="0.2">
      <c r="A930" s="10"/>
      <c r="B930" s="10"/>
      <c r="C930" s="10"/>
      <c r="D930" s="10"/>
      <c r="E930" s="10"/>
      <c r="F930" s="10"/>
      <c r="G930" s="10"/>
      <c r="H930" s="10"/>
      <c r="I930" s="10"/>
      <c r="J930" s="10"/>
      <c r="K930" s="10"/>
      <c r="L930" s="10"/>
      <c r="M930" s="10"/>
      <c r="N930" s="10"/>
      <c r="O930" s="10"/>
      <c r="P930" s="10"/>
      <c r="Q930" s="10"/>
      <c r="R930" s="10"/>
      <c r="S930" s="10"/>
      <c r="T930" s="10"/>
      <c r="U930" s="10"/>
      <c r="V930" s="10"/>
      <c r="W930" s="10"/>
      <c r="X930" s="10"/>
      <c r="Y930" s="10"/>
      <c r="Z930" s="10"/>
    </row>
    <row r="931" spans="1:26" ht="16" x14ac:dyDescent="0.2">
      <c r="A931" s="10"/>
      <c r="B931" s="10"/>
      <c r="C931" s="10"/>
      <c r="D931" s="10"/>
      <c r="E931" s="10"/>
      <c r="F931" s="10"/>
      <c r="G931" s="10"/>
      <c r="H931" s="10"/>
      <c r="I931" s="10"/>
      <c r="J931" s="10"/>
      <c r="K931" s="10"/>
      <c r="L931" s="10"/>
      <c r="M931" s="10"/>
      <c r="N931" s="10"/>
      <c r="O931" s="10"/>
      <c r="P931" s="10"/>
      <c r="Q931" s="10"/>
      <c r="R931" s="10"/>
      <c r="S931" s="10"/>
      <c r="T931" s="10"/>
      <c r="U931" s="10"/>
      <c r="V931" s="10"/>
      <c r="W931" s="10"/>
      <c r="X931" s="10"/>
      <c r="Y931" s="10"/>
      <c r="Z931" s="10"/>
    </row>
    <row r="932" spans="1:26" ht="16" x14ac:dyDescent="0.2">
      <c r="A932" s="10"/>
      <c r="B932" s="10"/>
      <c r="C932" s="10"/>
      <c r="D932" s="10"/>
      <c r="E932" s="10"/>
      <c r="F932" s="10"/>
      <c r="G932" s="10"/>
      <c r="H932" s="10"/>
      <c r="I932" s="10"/>
      <c r="J932" s="10"/>
      <c r="K932" s="10"/>
      <c r="L932" s="10"/>
      <c r="M932" s="10"/>
      <c r="N932" s="10"/>
      <c r="O932" s="10"/>
      <c r="P932" s="10"/>
      <c r="Q932" s="10"/>
      <c r="R932" s="10"/>
      <c r="S932" s="10"/>
      <c r="T932" s="10"/>
      <c r="U932" s="10"/>
      <c r="V932" s="10"/>
      <c r="W932" s="10"/>
      <c r="X932" s="10"/>
      <c r="Y932" s="10"/>
      <c r="Z932" s="10"/>
    </row>
    <row r="933" spans="1:26" ht="16" x14ac:dyDescent="0.2">
      <c r="A933" s="10"/>
      <c r="B933" s="10"/>
      <c r="C933" s="10"/>
      <c r="D933" s="10"/>
      <c r="E933" s="10"/>
      <c r="F933" s="10"/>
      <c r="G933" s="10"/>
      <c r="H933" s="10"/>
      <c r="I933" s="10"/>
      <c r="J933" s="10"/>
      <c r="K933" s="10"/>
      <c r="L933" s="10"/>
      <c r="M933" s="10"/>
      <c r="N933" s="10"/>
      <c r="O933" s="10"/>
      <c r="P933" s="10"/>
      <c r="Q933" s="10"/>
      <c r="R933" s="10"/>
      <c r="S933" s="10"/>
      <c r="T933" s="10"/>
      <c r="U933" s="10"/>
      <c r="V933" s="10"/>
      <c r="W933" s="10"/>
      <c r="X933" s="10"/>
      <c r="Y933" s="10"/>
      <c r="Z933" s="10"/>
    </row>
    <row r="934" spans="1:26" ht="16" x14ac:dyDescent="0.2">
      <c r="A934" s="10"/>
      <c r="B934" s="10"/>
      <c r="C934" s="10"/>
      <c r="D934" s="10"/>
      <c r="E934" s="10"/>
      <c r="F934" s="10"/>
      <c r="G934" s="10"/>
      <c r="H934" s="10"/>
      <c r="I934" s="10"/>
      <c r="J934" s="10"/>
      <c r="K934" s="10"/>
      <c r="L934" s="10"/>
      <c r="M934" s="10"/>
      <c r="N934" s="10"/>
      <c r="O934" s="10"/>
      <c r="P934" s="10"/>
      <c r="Q934" s="10"/>
      <c r="R934" s="10"/>
      <c r="S934" s="10"/>
      <c r="T934" s="10"/>
      <c r="U934" s="10"/>
      <c r="V934" s="10"/>
      <c r="W934" s="10"/>
      <c r="X934" s="10"/>
      <c r="Y934" s="10"/>
      <c r="Z934" s="10"/>
    </row>
    <row r="935" spans="1:26" ht="16" x14ac:dyDescent="0.2">
      <c r="A935" s="10"/>
      <c r="B935" s="10"/>
      <c r="C935" s="10"/>
      <c r="D935" s="10"/>
      <c r="E935" s="10"/>
      <c r="F935" s="10"/>
      <c r="G935" s="10"/>
      <c r="H935" s="10"/>
      <c r="I935" s="10"/>
      <c r="J935" s="10"/>
      <c r="K935" s="10"/>
      <c r="L935" s="10"/>
      <c r="M935" s="10"/>
      <c r="N935" s="10"/>
      <c r="O935" s="10"/>
      <c r="P935" s="10"/>
      <c r="Q935" s="10"/>
      <c r="R935" s="10"/>
      <c r="S935" s="10"/>
      <c r="T935" s="10"/>
      <c r="U935" s="10"/>
      <c r="V935" s="10"/>
      <c r="W935" s="10"/>
      <c r="X935" s="10"/>
      <c r="Y935" s="10"/>
      <c r="Z935" s="10"/>
    </row>
    <row r="936" spans="1:26" ht="16" x14ac:dyDescent="0.2">
      <c r="A936" s="10"/>
      <c r="B936" s="10"/>
      <c r="C936" s="10"/>
      <c r="D936" s="10"/>
      <c r="E936" s="10"/>
      <c r="F936" s="10"/>
      <c r="G936" s="10"/>
      <c r="H936" s="10"/>
      <c r="I936" s="10"/>
      <c r="J936" s="10"/>
      <c r="K936" s="10"/>
      <c r="L936" s="10"/>
      <c r="M936" s="10"/>
      <c r="N936" s="10"/>
      <c r="O936" s="10"/>
      <c r="P936" s="10"/>
      <c r="Q936" s="10"/>
      <c r="R936" s="10"/>
      <c r="S936" s="10"/>
      <c r="T936" s="10"/>
      <c r="U936" s="10"/>
      <c r="V936" s="10"/>
      <c r="W936" s="10"/>
      <c r="X936" s="10"/>
      <c r="Y936" s="10"/>
      <c r="Z936" s="10"/>
    </row>
    <row r="937" spans="1:26" ht="16" x14ac:dyDescent="0.2">
      <c r="A937" s="10"/>
      <c r="B937" s="10"/>
      <c r="C937" s="10"/>
      <c r="D937" s="10"/>
      <c r="E937" s="10"/>
      <c r="F937" s="10"/>
      <c r="G937" s="10"/>
      <c r="H937" s="10"/>
      <c r="I937" s="10"/>
      <c r="J937" s="10"/>
      <c r="K937" s="10"/>
      <c r="L937" s="10"/>
      <c r="M937" s="10"/>
      <c r="N937" s="10"/>
      <c r="O937" s="10"/>
      <c r="P937" s="10"/>
      <c r="Q937" s="10"/>
      <c r="R937" s="10"/>
      <c r="S937" s="10"/>
      <c r="T937" s="10"/>
      <c r="U937" s="10"/>
      <c r="V937" s="10"/>
      <c r="W937" s="10"/>
      <c r="X937" s="10"/>
      <c r="Y937" s="10"/>
      <c r="Z937" s="10"/>
    </row>
    <row r="938" spans="1:26" ht="16" x14ac:dyDescent="0.2">
      <c r="A938" s="10"/>
      <c r="B938" s="10"/>
      <c r="C938" s="10"/>
      <c r="D938" s="10"/>
      <c r="E938" s="10"/>
      <c r="F938" s="10"/>
      <c r="G938" s="10"/>
      <c r="H938" s="10"/>
      <c r="I938" s="10"/>
      <c r="J938" s="10"/>
      <c r="K938" s="10"/>
      <c r="L938" s="10"/>
      <c r="M938" s="10"/>
      <c r="N938" s="10"/>
      <c r="O938" s="10"/>
      <c r="P938" s="10"/>
      <c r="Q938" s="10"/>
      <c r="R938" s="10"/>
      <c r="S938" s="10"/>
      <c r="T938" s="10"/>
      <c r="U938" s="10"/>
      <c r="V938" s="10"/>
      <c r="W938" s="10"/>
      <c r="X938" s="10"/>
      <c r="Y938" s="10"/>
      <c r="Z938" s="10"/>
    </row>
    <row r="939" spans="1:26" ht="16" x14ac:dyDescent="0.2">
      <c r="A939" s="10"/>
      <c r="B939" s="10"/>
      <c r="C939" s="10"/>
      <c r="D939" s="10"/>
      <c r="E939" s="10"/>
      <c r="F939" s="10"/>
      <c r="G939" s="10"/>
      <c r="H939" s="10"/>
      <c r="I939" s="10"/>
      <c r="J939" s="10"/>
      <c r="K939" s="10"/>
      <c r="L939" s="10"/>
      <c r="M939" s="10"/>
      <c r="N939" s="10"/>
      <c r="O939" s="10"/>
      <c r="P939" s="10"/>
      <c r="Q939" s="10"/>
      <c r="R939" s="10"/>
      <c r="S939" s="10"/>
      <c r="T939" s="10"/>
      <c r="U939" s="10"/>
      <c r="V939" s="10"/>
      <c r="W939" s="10"/>
      <c r="X939" s="10"/>
      <c r="Y939" s="10"/>
      <c r="Z939" s="10"/>
    </row>
    <row r="940" spans="1:26" ht="16" x14ac:dyDescent="0.2">
      <c r="A940" s="10"/>
      <c r="B940" s="10"/>
      <c r="C940" s="10"/>
      <c r="D940" s="10"/>
      <c r="E940" s="10"/>
      <c r="F940" s="10"/>
      <c r="G940" s="10"/>
      <c r="H940" s="10"/>
      <c r="I940" s="10"/>
      <c r="J940" s="10"/>
      <c r="K940" s="10"/>
      <c r="L940" s="10"/>
      <c r="M940" s="10"/>
      <c r="N940" s="10"/>
      <c r="O940" s="10"/>
      <c r="P940" s="10"/>
      <c r="Q940" s="10"/>
      <c r="R940" s="10"/>
      <c r="S940" s="10"/>
      <c r="T940" s="10"/>
      <c r="U940" s="10"/>
      <c r="V940" s="10"/>
      <c r="W940" s="10"/>
      <c r="X940" s="10"/>
      <c r="Y940" s="10"/>
      <c r="Z940" s="10"/>
    </row>
    <row r="941" spans="1:26" ht="16" x14ac:dyDescent="0.2">
      <c r="A941" s="10"/>
      <c r="B941" s="10"/>
      <c r="C941" s="10"/>
      <c r="D941" s="10"/>
      <c r="E941" s="10"/>
      <c r="F941" s="10"/>
      <c r="G941" s="10"/>
      <c r="H941" s="10"/>
      <c r="I941" s="10"/>
      <c r="J941" s="10"/>
      <c r="K941" s="10"/>
      <c r="L941" s="10"/>
      <c r="M941" s="10"/>
      <c r="N941" s="10"/>
      <c r="O941" s="10"/>
      <c r="P941" s="10"/>
      <c r="Q941" s="10"/>
      <c r="R941" s="10"/>
      <c r="S941" s="10"/>
      <c r="T941" s="10"/>
      <c r="U941" s="10"/>
      <c r="V941" s="10"/>
      <c r="W941" s="10"/>
      <c r="X941" s="10"/>
      <c r="Y941" s="10"/>
      <c r="Z941" s="10"/>
    </row>
    <row r="942" spans="1:26" ht="16" x14ac:dyDescent="0.2">
      <c r="A942" s="10"/>
      <c r="B942" s="10"/>
      <c r="C942" s="10"/>
      <c r="D942" s="10"/>
      <c r="E942" s="10"/>
      <c r="F942" s="10"/>
      <c r="G942" s="10"/>
      <c r="H942" s="10"/>
      <c r="I942" s="10"/>
      <c r="J942" s="10"/>
      <c r="K942" s="10"/>
      <c r="L942" s="10"/>
      <c r="M942" s="10"/>
      <c r="N942" s="10"/>
      <c r="O942" s="10"/>
      <c r="P942" s="10"/>
      <c r="Q942" s="10"/>
      <c r="R942" s="10"/>
      <c r="S942" s="10"/>
      <c r="T942" s="10"/>
      <c r="U942" s="10"/>
      <c r="V942" s="10"/>
      <c r="W942" s="10"/>
      <c r="X942" s="10"/>
      <c r="Y942" s="10"/>
      <c r="Z942" s="10"/>
    </row>
    <row r="943" spans="1:26" ht="16" x14ac:dyDescent="0.2">
      <c r="A943" s="10"/>
      <c r="B943" s="10"/>
      <c r="C943" s="10"/>
      <c r="D943" s="10"/>
      <c r="E943" s="10"/>
      <c r="F943" s="10"/>
      <c r="G943" s="10"/>
      <c r="H943" s="10"/>
      <c r="I943" s="10"/>
      <c r="J943" s="10"/>
      <c r="K943" s="10"/>
      <c r="L943" s="10"/>
      <c r="M943" s="10"/>
      <c r="N943" s="10"/>
      <c r="O943" s="10"/>
      <c r="P943" s="10"/>
      <c r="Q943" s="10"/>
      <c r="R943" s="10"/>
      <c r="S943" s="10"/>
      <c r="T943" s="10"/>
      <c r="U943" s="10"/>
      <c r="V943" s="10"/>
      <c r="W943" s="10"/>
      <c r="X943" s="10"/>
      <c r="Y943" s="10"/>
      <c r="Z943" s="10"/>
    </row>
    <row r="944" spans="1:26" ht="16" x14ac:dyDescent="0.2">
      <c r="A944" s="10"/>
      <c r="B944" s="10"/>
      <c r="C944" s="10"/>
      <c r="D944" s="10"/>
      <c r="E944" s="10"/>
      <c r="F944" s="10"/>
      <c r="G944" s="10"/>
      <c r="H944" s="10"/>
      <c r="I944" s="10"/>
      <c r="J944" s="10"/>
      <c r="K944" s="10"/>
      <c r="L944" s="10"/>
      <c r="M944" s="10"/>
      <c r="N944" s="10"/>
      <c r="O944" s="10"/>
      <c r="P944" s="10"/>
      <c r="Q944" s="10"/>
      <c r="R944" s="10"/>
      <c r="S944" s="10"/>
      <c r="T944" s="10"/>
      <c r="U944" s="10"/>
      <c r="V944" s="10"/>
      <c r="W944" s="10"/>
      <c r="X944" s="10"/>
      <c r="Y944" s="10"/>
      <c r="Z944" s="10"/>
    </row>
    <row r="945" spans="1:26" ht="16" x14ac:dyDescent="0.2">
      <c r="A945" s="10"/>
      <c r="B945" s="10"/>
      <c r="C945" s="10"/>
      <c r="D945" s="10"/>
      <c r="E945" s="10"/>
      <c r="F945" s="10"/>
      <c r="G945" s="10"/>
      <c r="H945" s="10"/>
      <c r="I945" s="10"/>
      <c r="J945" s="10"/>
      <c r="K945" s="10"/>
      <c r="L945" s="10"/>
      <c r="M945" s="10"/>
      <c r="N945" s="10"/>
      <c r="O945" s="10"/>
      <c r="P945" s="10"/>
      <c r="Q945" s="10"/>
      <c r="R945" s="10"/>
      <c r="S945" s="10"/>
      <c r="T945" s="10"/>
      <c r="U945" s="10"/>
      <c r="V945" s="10"/>
      <c r="W945" s="10"/>
      <c r="X945" s="10"/>
      <c r="Y945" s="10"/>
      <c r="Z945" s="10"/>
    </row>
    <row r="946" spans="1:26" ht="16" x14ac:dyDescent="0.2">
      <c r="A946" s="10"/>
      <c r="B946" s="10"/>
      <c r="C946" s="10"/>
      <c r="D946" s="10"/>
      <c r="E946" s="10"/>
      <c r="F946" s="10"/>
      <c r="G946" s="10"/>
      <c r="H946" s="10"/>
      <c r="I946" s="10"/>
      <c r="J946" s="10"/>
      <c r="K946" s="10"/>
      <c r="L946" s="10"/>
      <c r="M946" s="10"/>
      <c r="N946" s="10"/>
      <c r="O946" s="10"/>
      <c r="P946" s="10"/>
      <c r="Q946" s="10"/>
      <c r="R946" s="10"/>
      <c r="S946" s="10"/>
      <c r="T946" s="10"/>
      <c r="U946" s="10"/>
      <c r="V946" s="10"/>
      <c r="W946" s="10"/>
      <c r="X946" s="10"/>
      <c r="Y946" s="10"/>
      <c r="Z946" s="10"/>
    </row>
    <row r="947" spans="1:26" ht="16" x14ac:dyDescent="0.2">
      <c r="A947" s="10"/>
      <c r="B947" s="10"/>
      <c r="C947" s="10"/>
      <c r="D947" s="10"/>
      <c r="E947" s="10"/>
      <c r="F947" s="10"/>
      <c r="G947" s="10"/>
      <c r="H947" s="10"/>
      <c r="I947" s="10"/>
      <c r="J947" s="10"/>
      <c r="K947" s="10"/>
      <c r="L947" s="10"/>
      <c r="M947" s="10"/>
      <c r="N947" s="10"/>
      <c r="O947" s="10"/>
      <c r="P947" s="10"/>
      <c r="Q947" s="10"/>
      <c r="R947" s="10"/>
      <c r="S947" s="10"/>
      <c r="T947" s="10"/>
      <c r="U947" s="10"/>
      <c r="V947" s="10"/>
      <c r="W947" s="10"/>
      <c r="X947" s="10"/>
      <c r="Y947" s="10"/>
      <c r="Z947" s="10"/>
    </row>
    <row r="948" spans="1:26" ht="16" x14ac:dyDescent="0.2">
      <c r="A948" s="10"/>
      <c r="B948" s="10"/>
      <c r="C948" s="10"/>
      <c r="D948" s="10"/>
      <c r="E948" s="10"/>
      <c r="F948" s="10"/>
      <c r="G948" s="10"/>
      <c r="H948" s="10"/>
      <c r="I948" s="10"/>
      <c r="J948" s="10"/>
      <c r="K948" s="10"/>
      <c r="L948" s="10"/>
      <c r="M948" s="10"/>
      <c r="N948" s="10"/>
      <c r="O948" s="10"/>
      <c r="P948" s="10"/>
      <c r="Q948" s="10"/>
      <c r="R948" s="10"/>
      <c r="S948" s="10"/>
      <c r="T948" s="10"/>
      <c r="U948" s="10"/>
      <c r="V948" s="10"/>
      <c r="W948" s="10"/>
      <c r="X948" s="10"/>
      <c r="Y948" s="10"/>
      <c r="Z948" s="10"/>
    </row>
    <row r="949" spans="1:26" ht="16" x14ac:dyDescent="0.2">
      <c r="A949" s="10"/>
      <c r="B949" s="10"/>
      <c r="C949" s="10"/>
      <c r="D949" s="10"/>
      <c r="E949" s="10"/>
      <c r="F949" s="10"/>
      <c r="G949" s="10"/>
      <c r="H949" s="10"/>
      <c r="I949" s="10"/>
      <c r="J949" s="10"/>
      <c r="K949" s="10"/>
      <c r="L949" s="10"/>
      <c r="M949" s="10"/>
      <c r="N949" s="10"/>
      <c r="O949" s="10"/>
      <c r="P949" s="10"/>
      <c r="Q949" s="10"/>
      <c r="R949" s="10"/>
      <c r="S949" s="10"/>
      <c r="T949" s="10"/>
      <c r="U949" s="10"/>
      <c r="V949" s="10"/>
      <c r="W949" s="10"/>
      <c r="X949" s="10"/>
      <c r="Y949" s="10"/>
      <c r="Z949" s="10"/>
    </row>
    <row r="950" spans="1:26" ht="16" x14ac:dyDescent="0.2">
      <c r="A950" s="10"/>
      <c r="B950" s="10"/>
      <c r="C950" s="10"/>
      <c r="D950" s="10"/>
      <c r="E950" s="10"/>
      <c r="F950" s="10"/>
      <c r="G950" s="10"/>
      <c r="H950" s="10"/>
      <c r="I950" s="10"/>
      <c r="J950" s="10"/>
      <c r="K950" s="10"/>
      <c r="L950" s="10"/>
      <c r="M950" s="10"/>
      <c r="N950" s="10"/>
      <c r="O950" s="10"/>
      <c r="P950" s="10"/>
      <c r="Q950" s="10"/>
      <c r="R950" s="10"/>
      <c r="S950" s="10"/>
      <c r="T950" s="10"/>
      <c r="U950" s="10"/>
      <c r="V950" s="10"/>
      <c r="W950" s="10"/>
      <c r="X950" s="10"/>
      <c r="Y950" s="10"/>
      <c r="Z950" s="10"/>
    </row>
    <row r="951" spans="1:26" ht="16" x14ac:dyDescent="0.2">
      <c r="A951" s="10"/>
      <c r="B951" s="10"/>
      <c r="C951" s="10"/>
      <c r="D951" s="10"/>
      <c r="E951" s="10"/>
      <c r="F951" s="10"/>
      <c r="G951" s="10"/>
      <c r="H951" s="10"/>
      <c r="I951" s="10"/>
      <c r="J951" s="10"/>
      <c r="K951" s="10"/>
      <c r="L951" s="10"/>
      <c r="M951" s="10"/>
      <c r="N951" s="10"/>
      <c r="O951" s="10"/>
      <c r="P951" s="10"/>
      <c r="Q951" s="10"/>
      <c r="R951" s="10"/>
      <c r="S951" s="10"/>
      <c r="T951" s="10"/>
      <c r="U951" s="10"/>
      <c r="V951" s="10"/>
      <c r="W951" s="10"/>
      <c r="X951" s="10"/>
      <c r="Y951" s="10"/>
      <c r="Z951" s="10"/>
    </row>
    <row r="952" spans="1:26" ht="16" x14ac:dyDescent="0.2">
      <c r="A952" s="10"/>
      <c r="B952" s="10"/>
      <c r="C952" s="10"/>
      <c r="D952" s="10"/>
      <c r="E952" s="10"/>
      <c r="F952" s="10"/>
      <c r="G952" s="10"/>
      <c r="H952" s="10"/>
      <c r="I952" s="10"/>
      <c r="J952" s="10"/>
      <c r="K952" s="10"/>
      <c r="L952" s="10"/>
      <c r="M952" s="10"/>
      <c r="N952" s="10"/>
      <c r="O952" s="10"/>
      <c r="P952" s="10"/>
      <c r="Q952" s="10"/>
      <c r="R952" s="10"/>
      <c r="S952" s="10"/>
      <c r="T952" s="10"/>
      <c r="U952" s="10"/>
      <c r="V952" s="10"/>
      <c r="W952" s="10"/>
      <c r="X952" s="10"/>
      <c r="Y952" s="10"/>
      <c r="Z952" s="10"/>
    </row>
    <row r="953" spans="1:26" ht="16" x14ac:dyDescent="0.2">
      <c r="A953" s="10"/>
      <c r="B953" s="10"/>
      <c r="C953" s="10"/>
      <c r="D953" s="10"/>
      <c r="E953" s="10"/>
      <c r="F953" s="10"/>
      <c r="G953" s="10"/>
      <c r="H953" s="10"/>
      <c r="I953" s="10"/>
      <c r="J953" s="10"/>
      <c r="K953" s="10"/>
      <c r="L953" s="10"/>
      <c r="M953" s="10"/>
      <c r="N953" s="10"/>
      <c r="O953" s="10"/>
      <c r="P953" s="10"/>
      <c r="Q953" s="10"/>
      <c r="R953" s="10"/>
      <c r="S953" s="10"/>
      <c r="T953" s="10"/>
      <c r="U953" s="10"/>
      <c r="V953" s="10"/>
      <c r="W953" s="10"/>
      <c r="X953" s="10"/>
      <c r="Y953" s="10"/>
      <c r="Z953" s="10"/>
    </row>
    <row r="954" spans="1:26" ht="16" x14ac:dyDescent="0.2">
      <c r="A954" s="10"/>
      <c r="B954" s="10"/>
      <c r="C954" s="10"/>
      <c r="D954" s="10"/>
      <c r="E954" s="10"/>
      <c r="F954" s="10"/>
      <c r="G954" s="10"/>
      <c r="H954" s="10"/>
      <c r="I954" s="10"/>
      <c r="J954" s="10"/>
      <c r="K954" s="10"/>
      <c r="L954" s="10"/>
      <c r="M954" s="10"/>
      <c r="N954" s="10"/>
      <c r="O954" s="10"/>
      <c r="P954" s="10"/>
      <c r="Q954" s="10"/>
      <c r="R954" s="10"/>
      <c r="S954" s="10"/>
      <c r="T954" s="10"/>
      <c r="U954" s="10"/>
      <c r="V954" s="10"/>
      <c r="W954" s="10"/>
      <c r="X954" s="10"/>
      <c r="Y954" s="10"/>
      <c r="Z954" s="10"/>
    </row>
    <row r="955" spans="1:26" ht="16" x14ac:dyDescent="0.2">
      <c r="A955" s="10"/>
      <c r="B955" s="10"/>
      <c r="C955" s="10"/>
      <c r="D955" s="10"/>
      <c r="E955" s="10"/>
      <c r="F955" s="10"/>
      <c r="G955" s="10"/>
      <c r="H955" s="10"/>
      <c r="I955" s="10"/>
      <c r="J955" s="10"/>
      <c r="K955" s="10"/>
      <c r="L955" s="10"/>
      <c r="M955" s="10"/>
      <c r="N955" s="10"/>
      <c r="O955" s="10"/>
      <c r="P955" s="10"/>
      <c r="Q955" s="10"/>
      <c r="R955" s="10"/>
      <c r="S955" s="10"/>
      <c r="T955" s="10"/>
      <c r="U955" s="10"/>
      <c r="V955" s="10"/>
      <c r="W955" s="10"/>
      <c r="X955" s="10"/>
      <c r="Y955" s="10"/>
      <c r="Z955" s="10"/>
    </row>
    <row r="956" spans="1:26" ht="16" x14ac:dyDescent="0.2">
      <c r="A956" s="10"/>
      <c r="B956" s="10"/>
      <c r="C956" s="10"/>
      <c r="D956" s="10"/>
      <c r="E956" s="10"/>
      <c r="F956" s="10"/>
      <c r="G956" s="10"/>
      <c r="H956" s="10"/>
      <c r="I956" s="10"/>
      <c r="J956" s="10"/>
      <c r="K956" s="10"/>
      <c r="L956" s="10"/>
      <c r="M956" s="10"/>
      <c r="N956" s="10"/>
      <c r="O956" s="10"/>
      <c r="P956" s="10"/>
      <c r="Q956" s="10"/>
      <c r="R956" s="10"/>
      <c r="S956" s="10"/>
      <c r="T956" s="10"/>
      <c r="U956" s="10"/>
      <c r="V956" s="10"/>
      <c r="W956" s="10"/>
      <c r="X956" s="10"/>
      <c r="Y956" s="10"/>
      <c r="Z956" s="10"/>
    </row>
    <row r="957" spans="1:26" ht="16" x14ac:dyDescent="0.2">
      <c r="A957" s="10"/>
      <c r="B957" s="10"/>
      <c r="C957" s="10"/>
      <c r="D957" s="10"/>
      <c r="E957" s="10"/>
      <c r="F957" s="10"/>
      <c r="G957" s="10"/>
      <c r="H957" s="10"/>
      <c r="I957" s="10"/>
      <c r="J957" s="10"/>
      <c r="K957" s="10"/>
      <c r="L957" s="10"/>
      <c r="M957" s="10"/>
      <c r="N957" s="10"/>
      <c r="O957" s="10"/>
      <c r="P957" s="10"/>
      <c r="Q957" s="10"/>
      <c r="R957" s="10"/>
      <c r="S957" s="10"/>
      <c r="T957" s="10"/>
      <c r="U957" s="10"/>
      <c r="V957" s="10"/>
      <c r="W957" s="10"/>
      <c r="X957" s="10"/>
      <c r="Y957" s="10"/>
      <c r="Z957" s="10"/>
    </row>
    <row r="958" spans="1:26" ht="16" x14ac:dyDescent="0.2">
      <c r="A958" s="10"/>
      <c r="B958" s="10"/>
      <c r="C958" s="10"/>
      <c r="D958" s="10"/>
      <c r="E958" s="10"/>
      <c r="F958" s="10"/>
      <c r="G958" s="10"/>
      <c r="H958" s="10"/>
      <c r="I958" s="10"/>
      <c r="J958" s="10"/>
      <c r="K958" s="10"/>
      <c r="L958" s="10"/>
      <c r="M958" s="10"/>
      <c r="N958" s="10"/>
      <c r="O958" s="10"/>
      <c r="P958" s="10"/>
      <c r="Q958" s="10"/>
      <c r="R958" s="10"/>
      <c r="S958" s="10"/>
      <c r="T958" s="10"/>
      <c r="U958" s="10"/>
      <c r="V958" s="10"/>
      <c r="W958" s="10"/>
      <c r="X958" s="10"/>
      <c r="Y958" s="10"/>
      <c r="Z958" s="10"/>
    </row>
    <row r="959" spans="1:26" ht="16" x14ac:dyDescent="0.2">
      <c r="A959" s="10"/>
      <c r="B959" s="10"/>
      <c r="C959" s="10"/>
      <c r="D959" s="10"/>
      <c r="E959" s="10"/>
      <c r="F959" s="10"/>
      <c r="G959" s="10"/>
      <c r="H959" s="10"/>
      <c r="I959" s="10"/>
      <c r="J959" s="10"/>
      <c r="K959" s="10"/>
      <c r="L959" s="10"/>
      <c r="M959" s="10"/>
      <c r="N959" s="10"/>
      <c r="O959" s="10"/>
      <c r="P959" s="10"/>
      <c r="Q959" s="10"/>
      <c r="R959" s="10"/>
      <c r="S959" s="10"/>
      <c r="T959" s="10"/>
      <c r="U959" s="10"/>
      <c r="V959" s="10"/>
      <c r="W959" s="10"/>
      <c r="X959" s="10"/>
      <c r="Y959" s="10"/>
      <c r="Z959" s="10"/>
    </row>
    <row r="960" spans="1:26" ht="16" x14ac:dyDescent="0.2">
      <c r="A960" s="10"/>
      <c r="B960" s="10"/>
      <c r="C960" s="10"/>
      <c r="D960" s="10"/>
      <c r="E960" s="10"/>
      <c r="F960" s="10"/>
      <c r="G960" s="10"/>
      <c r="H960" s="10"/>
      <c r="I960" s="10"/>
      <c r="J960" s="10"/>
      <c r="K960" s="10"/>
      <c r="L960" s="10"/>
      <c r="M960" s="10"/>
      <c r="N960" s="10"/>
      <c r="O960" s="10"/>
      <c r="P960" s="10"/>
      <c r="Q960" s="10"/>
      <c r="R960" s="10"/>
      <c r="S960" s="10"/>
      <c r="T960" s="10"/>
      <c r="U960" s="10"/>
      <c r="V960" s="10"/>
      <c r="W960" s="10"/>
      <c r="X960" s="10"/>
      <c r="Y960" s="10"/>
      <c r="Z960" s="10"/>
    </row>
    <row r="961" spans="1:26" ht="16" x14ac:dyDescent="0.2">
      <c r="A961" s="10"/>
      <c r="B961" s="10"/>
      <c r="C961" s="10"/>
      <c r="D961" s="10"/>
      <c r="E961" s="10"/>
      <c r="F961" s="10"/>
      <c r="G961" s="10"/>
      <c r="H961" s="10"/>
      <c r="I961" s="10"/>
      <c r="J961" s="10"/>
      <c r="K961" s="10"/>
      <c r="L961" s="10"/>
      <c r="M961" s="10"/>
      <c r="N961" s="10"/>
      <c r="O961" s="10"/>
      <c r="P961" s="10"/>
      <c r="Q961" s="10"/>
      <c r="R961" s="10"/>
      <c r="S961" s="10"/>
      <c r="T961" s="10"/>
      <c r="U961" s="10"/>
      <c r="V961" s="10"/>
      <c r="W961" s="10"/>
      <c r="X961" s="10"/>
      <c r="Y961" s="10"/>
      <c r="Z961" s="10"/>
    </row>
    <row r="962" spans="1:26" ht="16" x14ac:dyDescent="0.2">
      <c r="A962" s="10"/>
      <c r="B962" s="10"/>
      <c r="C962" s="10"/>
      <c r="D962" s="10"/>
      <c r="E962" s="10"/>
      <c r="F962" s="10"/>
      <c r="G962" s="10"/>
      <c r="H962" s="10"/>
      <c r="I962" s="10"/>
      <c r="J962" s="10"/>
      <c r="K962" s="10"/>
      <c r="L962" s="10"/>
      <c r="M962" s="10"/>
      <c r="N962" s="10"/>
      <c r="O962" s="10"/>
      <c r="P962" s="10"/>
      <c r="Q962" s="10"/>
      <c r="R962" s="10"/>
      <c r="S962" s="10"/>
      <c r="T962" s="10"/>
      <c r="U962" s="10"/>
      <c r="V962" s="10"/>
      <c r="W962" s="10"/>
      <c r="X962" s="10"/>
      <c r="Y962" s="10"/>
      <c r="Z962" s="10"/>
    </row>
    <row r="963" spans="1:26" ht="16" x14ac:dyDescent="0.2">
      <c r="A963" s="10"/>
      <c r="B963" s="10"/>
      <c r="C963" s="10"/>
      <c r="D963" s="10"/>
      <c r="E963" s="10"/>
      <c r="F963" s="10"/>
      <c r="G963" s="10"/>
      <c r="H963" s="10"/>
      <c r="I963" s="10"/>
      <c r="J963" s="10"/>
      <c r="K963" s="10"/>
      <c r="L963" s="10"/>
      <c r="M963" s="10"/>
      <c r="N963" s="10"/>
      <c r="O963" s="10"/>
      <c r="P963" s="10"/>
      <c r="Q963" s="10"/>
      <c r="R963" s="10"/>
      <c r="S963" s="10"/>
      <c r="T963" s="10"/>
      <c r="U963" s="10"/>
      <c r="V963" s="10"/>
      <c r="W963" s="10"/>
      <c r="X963" s="10"/>
      <c r="Y963" s="10"/>
      <c r="Z963" s="10"/>
    </row>
    <row r="964" spans="1:26" ht="16" x14ac:dyDescent="0.2">
      <c r="A964" s="10"/>
      <c r="B964" s="10"/>
      <c r="C964" s="10"/>
      <c r="D964" s="10"/>
      <c r="E964" s="10"/>
      <c r="F964" s="10"/>
      <c r="G964" s="10"/>
      <c r="H964" s="10"/>
      <c r="I964" s="10"/>
      <c r="J964" s="10"/>
      <c r="K964" s="10"/>
      <c r="L964" s="10"/>
      <c r="M964" s="10"/>
      <c r="N964" s="10"/>
      <c r="O964" s="10"/>
      <c r="P964" s="10"/>
      <c r="Q964" s="10"/>
      <c r="R964" s="10"/>
      <c r="S964" s="10"/>
      <c r="T964" s="10"/>
      <c r="U964" s="10"/>
      <c r="V964" s="10"/>
      <c r="W964" s="10"/>
      <c r="X964" s="10"/>
      <c r="Y964" s="10"/>
      <c r="Z964" s="10"/>
    </row>
    <row r="965" spans="1:26" ht="16" x14ac:dyDescent="0.2">
      <c r="A965" s="10"/>
      <c r="B965" s="10"/>
      <c r="C965" s="10"/>
      <c r="D965" s="10"/>
      <c r="E965" s="10"/>
      <c r="F965" s="10"/>
      <c r="G965" s="10"/>
      <c r="H965" s="10"/>
      <c r="I965" s="10"/>
      <c r="J965" s="10"/>
      <c r="K965" s="10"/>
      <c r="L965" s="10"/>
      <c r="M965" s="10"/>
      <c r="N965" s="10"/>
      <c r="O965" s="10"/>
      <c r="P965" s="10"/>
      <c r="Q965" s="10"/>
      <c r="R965" s="10"/>
      <c r="S965" s="10"/>
      <c r="T965" s="10"/>
      <c r="U965" s="10"/>
      <c r="V965" s="10"/>
      <c r="W965" s="10"/>
      <c r="X965" s="10"/>
      <c r="Y965" s="10"/>
      <c r="Z965" s="10"/>
    </row>
    <row r="966" spans="1:26" ht="16" x14ac:dyDescent="0.2">
      <c r="A966" s="10"/>
      <c r="B966" s="10"/>
      <c r="C966" s="10"/>
      <c r="D966" s="10"/>
      <c r="E966" s="10"/>
      <c r="F966" s="10"/>
      <c r="G966" s="10"/>
      <c r="H966" s="10"/>
      <c r="I966" s="10"/>
      <c r="J966" s="10"/>
      <c r="K966" s="10"/>
      <c r="L966" s="10"/>
      <c r="M966" s="10"/>
      <c r="N966" s="10"/>
      <c r="O966" s="10"/>
      <c r="P966" s="10"/>
      <c r="Q966" s="10"/>
      <c r="R966" s="10"/>
      <c r="S966" s="10"/>
      <c r="T966" s="10"/>
      <c r="U966" s="10"/>
      <c r="V966" s="10"/>
      <c r="W966" s="10"/>
      <c r="X966" s="10"/>
      <c r="Y966" s="10"/>
      <c r="Z966" s="10"/>
    </row>
    <row r="967" spans="1:26" ht="16" x14ac:dyDescent="0.2">
      <c r="A967" s="10"/>
      <c r="B967" s="10"/>
      <c r="C967" s="10"/>
      <c r="D967" s="10"/>
      <c r="E967" s="10"/>
      <c r="F967" s="10"/>
      <c r="G967" s="10"/>
      <c r="H967" s="10"/>
      <c r="I967" s="10"/>
      <c r="J967" s="10"/>
      <c r="K967" s="10"/>
      <c r="L967" s="10"/>
      <c r="M967" s="10"/>
      <c r="N967" s="10"/>
      <c r="O967" s="10"/>
      <c r="P967" s="10"/>
      <c r="Q967" s="10"/>
      <c r="R967" s="10"/>
      <c r="S967" s="10"/>
      <c r="T967" s="10"/>
      <c r="U967" s="10"/>
      <c r="V967" s="10"/>
      <c r="W967" s="10"/>
      <c r="X967" s="10"/>
      <c r="Y967" s="10"/>
      <c r="Z967" s="10"/>
    </row>
    <row r="968" spans="1:26" ht="16" x14ac:dyDescent="0.2">
      <c r="A968" s="10"/>
      <c r="B968" s="10"/>
      <c r="C968" s="10"/>
      <c r="D968" s="10"/>
      <c r="E968" s="10"/>
      <c r="F968" s="10"/>
      <c r="G968" s="10"/>
      <c r="H968" s="10"/>
      <c r="I968" s="10"/>
      <c r="J968" s="10"/>
      <c r="K968" s="10"/>
      <c r="L968" s="10"/>
      <c r="M968" s="10"/>
      <c r="N968" s="10"/>
      <c r="O968" s="10"/>
      <c r="P968" s="10"/>
      <c r="Q968" s="10"/>
      <c r="R968" s="10"/>
      <c r="S968" s="10"/>
      <c r="T968" s="10"/>
      <c r="U968" s="10"/>
      <c r="V968" s="10"/>
      <c r="W968" s="10"/>
      <c r="X968" s="10"/>
      <c r="Y968" s="10"/>
      <c r="Z968" s="10"/>
    </row>
    <row r="969" spans="1:26" ht="16" x14ac:dyDescent="0.2">
      <c r="A969" s="10"/>
      <c r="B969" s="10"/>
      <c r="C969" s="10"/>
      <c r="D969" s="10"/>
      <c r="E969" s="10"/>
      <c r="F969" s="10"/>
      <c r="G969" s="10"/>
      <c r="H969" s="10"/>
      <c r="I969" s="10"/>
      <c r="J969" s="10"/>
      <c r="K969" s="10"/>
      <c r="L969" s="10"/>
      <c r="M969" s="10"/>
      <c r="N969" s="10"/>
      <c r="O969" s="10"/>
      <c r="P969" s="10"/>
      <c r="Q969" s="10"/>
      <c r="R969" s="10"/>
      <c r="S969" s="10"/>
      <c r="T969" s="10"/>
      <c r="U969" s="10"/>
      <c r="V969" s="10"/>
      <c r="W969" s="10"/>
      <c r="X969" s="10"/>
      <c r="Y969" s="10"/>
      <c r="Z969" s="10"/>
    </row>
    <row r="970" spans="1:26" ht="16" x14ac:dyDescent="0.2">
      <c r="A970" s="10"/>
      <c r="B970" s="10"/>
      <c r="C970" s="10"/>
      <c r="D970" s="10"/>
      <c r="E970" s="10"/>
      <c r="F970" s="10"/>
      <c r="G970" s="10"/>
      <c r="H970" s="10"/>
      <c r="I970" s="10"/>
      <c r="J970" s="10"/>
      <c r="K970" s="10"/>
      <c r="L970" s="10"/>
      <c r="M970" s="10"/>
      <c r="N970" s="10"/>
      <c r="O970" s="10"/>
      <c r="P970" s="10"/>
      <c r="Q970" s="10"/>
      <c r="R970" s="10"/>
      <c r="S970" s="10"/>
      <c r="T970" s="10"/>
      <c r="U970" s="10"/>
      <c r="V970" s="10"/>
      <c r="W970" s="10"/>
      <c r="X970" s="10"/>
      <c r="Y970" s="10"/>
      <c r="Z970" s="10"/>
    </row>
    <row r="971" spans="1:26" ht="16" x14ac:dyDescent="0.2">
      <c r="A971" s="10"/>
      <c r="B971" s="10"/>
      <c r="C971" s="10"/>
      <c r="D971" s="10"/>
      <c r="E971" s="10"/>
      <c r="F971" s="10"/>
      <c r="G971" s="10"/>
      <c r="H971" s="10"/>
      <c r="I971" s="10"/>
      <c r="J971" s="10"/>
      <c r="K971" s="10"/>
      <c r="L971" s="10"/>
      <c r="M971" s="10"/>
      <c r="N971" s="10"/>
      <c r="O971" s="10"/>
      <c r="P971" s="10"/>
      <c r="Q971" s="10"/>
      <c r="R971" s="10"/>
      <c r="S971" s="10"/>
      <c r="T971" s="10"/>
      <c r="U971" s="10"/>
      <c r="V971" s="10"/>
      <c r="W971" s="10"/>
      <c r="X971" s="10"/>
      <c r="Y971" s="10"/>
      <c r="Z971" s="10"/>
    </row>
    <row r="972" spans="1:26" ht="16" x14ac:dyDescent="0.2">
      <c r="A972" s="10"/>
      <c r="B972" s="10"/>
      <c r="C972" s="10"/>
      <c r="D972" s="10"/>
      <c r="E972" s="10"/>
      <c r="F972" s="10"/>
      <c r="G972" s="10"/>
      <c r="H972" s="10"/>
      <c r="I972" s="10"/>
      <c r="J972" s="10"/>
      <c r="K972" s="10"/>
      <c r="L972" s="10"/>
      <c r="M972" s="10"/>
      <c r="N972" s="10"/>
      <c r="O972" s="10"/>
      <c r="P972" s="10"/>
      <c r="Q972" s="10"/>
      <c r="R972" s="10"/>
      <c r="S972" s="10"/>
      <c r="T972" s="10"/>
      <c r="U972" s="10"/>
      <c r="V972" s="10"/>
      <c r="W972" s="10"/>
      <c r="X972" s="10"/>
      <c r="Y972" s="10"/>
      <c r="Z972" s="10"/>
    </row>
    <row r="973" spans="1:26" ht="16" x14ac:dyDescent="0.2">
      <c r="A973" s="10"/>
      <c r="B973" s="10"/>
      <c r="C973" s="10"/>
      <c r="D973" s="10"/>
      <c r="E973" s="10"/>
      <c r="F973" s="10"/>
      <c r="G973" s="10"/>
      <c r="H973" s="10"/>
      <c r="I973" s="10"/>
      <c r="J973" s="10"/>
      <c r="K973" s="10"/>
      <c r="L973" s="10"/>
      <c r="M973" s="10"/>
      <c r="N973" s="10"/>
      <c r="O973" s="10"/>
      <c r="P973" s="10"/>
      <c r="Q973" s="10"/>
      <c r="R973" s="10"/>
      <c r="S973" s="10"/>
      <c r="T973" s="10"/>
      <c r="U973" s="10"/>
      <c r="V973" s="10"/>
      <c r="W973" s="10"/>
      <c r="X973" s="10"/>
      <c r="Y973" s="10"/>
      <c r="Z973" s="10"/>
    </row>
    <row r="974" spans="1:26" ht="16" x14ac:dyDescent="0.2">
      <c r="A974" s="10"/>
      <c r="B974" s="10"/>
      <c r="C974" s="10"/>
      <c r="D974" s="10"/>
      <c r="E974" s="10"/>
      <c r="F974" s="10"/>
      <c r="G974" s="10"/>
      <c r="H974" s="10"/>
      <c r="I974" s="10"/>
      <c r="J974" s="10"/>
      <c r="K974" s="10"/>
      <c r="L974" s="10"/>
      <c r="M974" s="10"/>
      <c r="N974" s="10"/>
      <c r="O974" s="10"/>
      <c r="P974" s="10"/>
      <c r="Q974" s="10"/>
      <c r="R974" s="10"/>
      <c r="S974" s="10"/>
      <c r="T974" s="10"/>
      <c r="U974" s="10"/>
      <c r="V974" s="10"/>
      <c r="W974" s="10"/>
      <c r="X974" s="10"/>
      <c r="Y974" s="10"/>
      <c r="Z974" s="10"/>
    </row>
    <row r="975" spans="1:26" ht="16" x14ac:dyDescent="0.2">
      <c r="A975" s="10"/>
      <c r="B975" s="10"/>
      <c r="C975" s="10"/>
      <c r="D975" s="10"/>
      <c r="E975" s="10"/>
      <c r="F975" s="10"/>
      <c r="G975" s="10"/>
      <c r="H975" s="10"/>
      <c r="I975" s="10"/>
      <c r="J975" s="10"/>
      <c r="K975" s="10"/>
      <c r="L975" s="10"/>
      <c r="M975" s="10"/>
      <c r="N975" s="10"/>
      <c r="O975" s="10"/>
      <c r="P975" s="10"/>
      <c r="Q975" s="10"/>
      <c r="R975" s="10"/>
      <c r="S975" s="10"/>
      <c r="T975" s="10"/>
      <c r="U975" s="10"/>
      <c r="V975" s="10"/>
      <c r="W975" s="10"/>
      <c r="X975" s="10"/>
      <c r="Y975" s="10"/>
      <c r="Z975" s="10"/>
    </row>
    <row r="976" spans="1:26" ht="16" x14ac:dyDescent="0.2">
      <c r="A976" s="10"/>
      <c r="B976" s="10"/>
      <c r="C976" s="10"/>
      <c r="D976" s="10"/>
      <c r="E976" s="10"/>
      <c r="F976" s="10"/>
      <c r="G976" s="10"/>
      <c r="H976" s="10"/>
      <c r="I976" s="10"/>
      <c r="J976" s="10"/>
      <c r="K976" s="10"/>
      <c r="L976" s="10"/>
      <c r="M976" s="10"/>
      <c r="N976" s="10"/>
      <c r="O976" s="10"/>
      <c r="P976" s="10"/>
      <c r="Q976" s="10"/>
      <c r="R976" s="10"/>
      <c r="S976" s="10"/>
      <c r="T976" s="10"/>
      <c r="U976" s="10"/>
      <c r="V976" s="10"/>
      <c r="W976" s="10"/>
      <c r="X976" s="10"/>
      <c r="Y976" s="10"/>
      <c r="Z976" s="10"/>
    </row>
    <row r="977" spans="1:26" ht="16" x14ac:dyDescent="0.2">
      <c r="A977" s="10"/>
      <c r="B977" s="10"/>
      <c r="C977" s="10"/>
      <c r="D977" s="10"/>
      <c r="E977" s="10"/>
      <c r="F977" s="10"/>
      <c r="G977" s="10"/>
      <c r="H977" s="10"/>
      <c r="I977" s="10"/>
      <c r="J977" s="10"/>
      <c r="K977" s="10"/>
      <c r="L977" s="10"/>
      <c r="M977" s="10"/>
      <c r="N977" s="10"/>
      <c r="O977" s="10"/>
      <c r="P977" s="10"/>
      <c r="Q977" s="10"/>
      <c r="R977" s="10"/>
      <c r="S977" s="10"/>
      <c r="T977" s="10"/>
      <c r="U977" s="10"/>
      <c r="V977" s="10"/>
      <c r="W977" s="10"/>
      <c r="X977" s="10"/>
      <c r="Y977" s="10"/>
      <c r="Z977" s="10"/>
    </row>
    <row r="978" spans="1:26" ht="16" x14ac:dyDescent="0.2">
      <c r="A978" s="10"/>
      <c r="B978" s="10"/>
      <c r="C978" s="10"/>
      <c r="D978" s="10"/>
      <c r="E978" s="10"/>
      <c r="F978" s="10"/>
      <c r="G978" s="10"/>
      <c r="H978" s="10"/>
      <c r="I978" s="10"/>
      <c r="J978" s="10"/>
      <c r="K978" s="10"/>
      <c r="L978" s="10"/>
      <c r="M978" s="10"/>
      <c r="N978" s="10"/>
      <c r="O978" s="10"/>
      <c r="P978" s="10"/>
      <c r="Q978" s="10"/>
      <c r="R978" s="10"/>
      <c r="S978" s="10"/>
      <c r="T978" s="10"/>
      <c r="U978" s="10"/>
      <c r="V978" s="10"/>
      <c r="W978" s="10"/>
      <c r="X978" s="10"/>
      <c r="Y978" s="10"/>
      <c r="Z978" s="10"/>
    </row>
    <row r="979" spans="1:26" ht="16" x14ac:dyDescent="0.2">
      <c r="A979" s="10"/>
      <c r="B979" s="10"/>
      <c r="C979" s="10"/>
      <c r="D979" s="10"/>
      <c r="E979" s="10"/>
      <c r="F979" s="10"/>
      <c r="G979" s="10"/>
      <c r="H979" s="10"/>
      <c r="I979" s="10"/>
      <c r="J979" s="10"/>
      <c r="K979" s="10"/>
      <c r="L979" s="10"/>
      <c r="M979" s="10"/>
      <c r="N979" s="10"/>
      <c r="O979" s="10"/>
      <c r="P979" s="10"/>
      <c r="Q979" s="10"/>
      <c r="R979" s="10"/>
      <c r="S979" s="10"/>
      <c r="T979" s="10"/>
      <c r="U979" s="10"/>
      <c r="V979" s="10"/>
      <c r="W979" s="10"/>
      <c r="X979" s="10"/>
      <c r="Y979" s="10"/>
      <c r="Z979" s="10"/>
    </row>
    <row r="980" spans="1:26" ht="16" x14ac:dyDescent="0.2">
      <c r="A980" s="10"/>
      <c r="B980" s="10"/>
      <c r="C980" s="10"/>
      <c r="D980" s="10"/>
      <c r="E980" s="10"/>
      <c r="F980" s="10"/>
      <c r="G980" s="10"/>
      <c r="H980" s="10"/>
      <c r="I980" s="10"/>
      <c r="J980" s="10"/>
      <c r="K980" s="10"/>
      <c r="L980" s="10"/>
      <c r="M980" s="10"/>
      <c r="N980" s="10"/>
      <c r="O980" s="10"/>
      <c r="P980" s="10"/>
      <c r="Q980" s="10"/>
      <c r="R980" s="10"/>
      <c r="S980" s="10"/>
      <c r="T980" s="10"/>
      <c r="U980" s="10"/>
      <c r="V980" s="10"/>
      <c r="W980" s="10"/>
      <c r="X980" s="10"/>
      <c r="Y980" s="10"/>
      <c r="Z980" s="10"/>
    </row>
    <row r="981" spans="1:26" ht="16" x14ac:dyDescent="0.2">
      <c r="A981" s="10"/>
      <c r="B981" s="10"/>
      <c r="C981" s="10"/>
      <c r="D981" s="10"/>
      <c r="E981" s="10"/>
      <c r="F981" s="10"/>
      <c r="G981" s="10"/>
      <c r="H981" s="10"/>
      <c r="I981" s="10"/>
      <c r="J981" s="10"/>
      <c r="K981" s="10"/>
      <c r="L981" s="10"/>
      <c r="M981" s="10"/>
      <c r="N981" s="10"/>
      <c r="O981" s="10"/>
      <c r="P981" s="10"/>
      <c r="Q981" s="10"/>
      <c r="R981" s="10"/>
      <c r="S981" s="10"/>
      <c r="T981" s="10"/>
      <c r="U981" s="10"/>
      <c r="V981" s="10"/>
      <c r="W981" s="10"/>
      <c r="X981" s="10"/>
      <c r="Y981" s="10"/>
      <c r="Z981" s="10"/>
    </row>
    <row r="982" spans="1:26" ht="16" x14ac:dyDescent="0.2">
      <c r="A982" s="10"/>
      <c r="B982" s="10"/>
      <c r="C982" s="10"/>
      <c r="D982" s="10"/>
      <c r="E982" s="10"/>
      <c r="F982" s="10"/>
      <c r="G982" s="10"/>
      <c r="H982" s="10"/>
      <c r="I982" s="10"/>
      <c r="J982" s="10"/>
      <c r="K982" s="10"/>
      <c r="L982" s="10"/>
      <c r="M982" s="10"/>
      <c r="N982" s="10"/>
      <c r="O982" s="10"/>
      <c r="P982" s="10"/>
      <c r="Q982" s="10"/>
      <c r="R982" s="10"/>
      <c r="S982" s="10"/>
      <c r="T982" s="10"/>
      <c r="U982" s="10"/>
      <c r="V982" s="10"/>
      <c r="W982" s="10"/>
      <c r="X982" s="10"/>
      <c r="Y982" s="10"/>
      <c r="Z982" s="10"/>
    </row>
    <row r="983" spans="1:26" ht="16" x14ac:dyDescent="0.2">
      <c r="A983" s="10"/>
      <c r="B983" s="10"/>
      <c r="C983" s="10"/>
      <c r="D983" s="10"/>
      <c r="E983" s="10"/>
      <c r="F983" s="10"/>
      <c r="G983" s="10"/>
      <c r="H983" s="10"/>
      <c r="I983" s="10"/>
      <c r="J983" s="10"/>
      <c r="K983" s="10"/>
      <c r="L983" s="10"/>
      <c r="M983" s="10"/>
      <c r="N983" s="10"/>
      <c r="O983" s="10"/>
      <c r="P983" s="10"/>
      <c r="Q983" s="10"/>
      <c r="R983" s="10"/>
      <c r="S983" s="10"/>
      <c r="T983" s="10"/>
      <c r="U983" s="10"/>
      <c r="V983" s="10"/>
      <c r="W983" s="10"/>
      <c r="X983" s="10"/>
      <c r="Y983" s="10"/>
      <c r="Z983" s="10"/>
    </row>
    <row r="984" spans="1:26" ht="16" x14ac:dyDescent="0.2">
      <c r="A984" s="10"/>
      <c r="B984" s="10"/>
      <c r="C984" s="10"/>
      <c r="D984" s="10"/>
      <c r="E984" s="10"/>
      <c r="F984" s="10"/>
      <c r="G984" s="10"/>
      <c r="H984" s="10"/>
      <c r="I984" s="10"/>
      <c r="J984" s="10"/>
      <c r="K984" s="10"/>
      <c r="L984" s="10"/>
      <c r="M984" s="10"/>
      <c r="N984" s="10"/>
      <c r="O984" s="10"/>
      <c r="P984" s="10"/>
      <c r="Q984" s="10"/>
      <c r="R984" s="10"/>
      <c r="S984" s="10"/>
      <c r="T984" s="10"/>
      <c r="U984" s="10"/>
      <c r="V984" s="10"/>
      <c r="W984" s="10"/>
      <c r="X984" s="10"/>
      <c r="Y984" s="10"/>
      <c r="Z984" s="10"/>
    </row>
    <row r="985" spans="1:26" ht="16" x14ac:dyDescent="0.2">
      <c r="A985" s="10"/>
      <c r="B985" s="10"/>
      <c r="C985" s="10"/>
      <c r="D985" s="10"/>
      <c r="E985" s="10"/>
      <c r="F985" s="10"/>
      <c r="G985" s="10"/>
      <c r="H985" s="10"/>
      <c r="I985" s="10"/>
      <c r="J985" s="10"/>
      <c r="K985" s="10"/>
      <c r="L985" s="10"/>
      <c r="M985" s="10"/>
      <c r="N985" s="10"/>
      <c r="O985" s="10"/>
      <c r="P985" s="10"/>
      <c r="Q985" s="10"/>
      <c r="R985" s="10"/>
      <c r="S985" s="10"/>
      <c r="T985" s="10"/>
      <c r="U985" s="10"/>
      <c r="V985" s="10"/>
      <c r="W985" s="10"/>
      <c r="X985" s="10"/>
      <c r="Y985" s="10"/>
      <c r="Z985" s="10"/>
    </row>
    <row r="986" spans="1:26" ht="16" x14ac:dyDescent="0.2">
      <c r="A986" s="10"/>
      <c r="B986" s="10"/>
      <c r="C986" s="10"/>
      <c r="D986" s="10"/>
      <c r="E986" s="10"/>
      <c r="F986" s="10"/>
      <c r="G986" s="10"/>
      <c r="H986" s="10"/>
      <c r="I986" s="10"/>
      <c r="J986" s="10"/>
      <c r="K986" s="10"/>
      <c r="L986" s="10"/>
      <c r="M986" s="10"/>
      <c r="N986" s="10"/>
      <c r="O986" s="10"/>
      <c r="P986" s="10"/>
      <c r="Q986" s="10"/>
      <c r="R986" s="10"/>
      <c r="S986" s="10"/>
      <c r="T986" s="10"/>
      <c r="U986" s="10"/>
      <c r="V986" s="10"/>
      <c r="W986" s="10"/>
      <c r="X986" s="10"/>
      <c r="Y986" s="10"/>
      <c r="Z986" s="10"/>
    </row>
    <row r="987" spans="1:26" ht="16" x14ac:dyDescent="0.2">
      <c r="A987" s="10"/>
      <c r="B987" s="10"/>
      <c r="C987" s="10"/>
      <c r="D987" s="10"/>
      <c r="E987" s="10"/>
      <c r="F987" s="10"/>
      <c r="G987" s="10"/>
      <c r="H987" s="10"/>
      <c r="I987" s="10"/>
      <c r="J987" s="10"/>
      <c r="K987" s="10"/>
      <c r="L987" s="10"/>
      <c r="M987" s="10"/>
      <c r="N987" s="10"/>
      <c r="O987" s="10"/>
      <c r="P987" s="10"/>
      <c r="Q987" s="10"/>
      <c r="R987" s="10"/>
      <c r="S987" s="10"/>
      <c r="T987" s="10"/>
      <c r="U987" s="10"/>
      <c r="V987" s="10"/>
      <c r="W987" s="10"/>
      <c r="X987" s="10"/>
      <c r="Y987" s="10"/>
      <c r="Z987" s="10"/>
    </row>
    <row r="988" spans="1:26" ht="16" x14ac:dyDescent="0.2">
      <c r="A988" s="10"/>
      <c r="B988" s="10"/>
      <c r="C988" s="10"/>
      <c r="D988" s="10"/>
      <c r="E988" s="10"/>
      <c r="F988" s="10"/>
      <c r="G988" s="10"/>
      <c r="H988" s="10"/>
      <c r="I988" s="10"/>
      <c r="J988" s="10"/>
      <c r="K988" s="10"/>
      <c r="L988" s="10"/>
      <c r="M988" s="10"/>
      <c r="N988" s="10"/>
      <c r="O988" s="10"/>
      <c r="P988" s="10"/>
      <c r="Q988" s="10"/>
      <c r="R988" s="10"/>
      <c r="S988" s="10"/>
      <c r="T988" s="10"/>
      <c r="U988" s="10"/>
      <c r="V988" s="10"/>
      <c r="W988" s="10"/>
      <c r="X988" s="10"/>
      <c r="Y988" s="10"/>
      <c r="Z988" s="10"/>
    </row>
    <row r="989" spans="1:26" ht="16" x14ac:dyDescent="0.2">
      <c r="A989" s="10"/>
      <c r="B989" s="10"/>
      <c r="C989" s="10"/>
      <c r="D989" s="10"/>
      <c r="E989" s="10"/>
      <c r="F989" s="10"/>
      <c r="G989" s="10"/>
      <c r="H989" s="10"/>
      <c r="I989" s="10"/>
      <c r="J989" s="10"/>
      <c r="K989" s="10"/>
      <c r="L989" s="10"/>
      <c r="M989" s="10"/>
      <c r="N989" s="10"/>
      <c r="O989" s="10"/>
      <c r="P989" s="10"/>
      <c r="Q989" s="10"/>
      <c r="R989" s="10"/>
      <c r="S989" s="10"/>
      <c r="T989" s="10"/>
      <c r="U989" s="10"/>
      <c r="V989" s="10"/>
      <c r="W989" s="10"/>
      <c r="X989" s="10"/>
      <c r="Y989" s="10"/>
      <c r="Z989" s="10"/>
    </row>
    <row r="990" spans="1:26" ht="16" x14ac:dyDescent="0.2">
      <c r="A990" s="10"/>
      <c r="B990" s="10"/>
      <c r="C990" s="10"/>
      <c r="D990" s="10"/>
      <c r="E990" s="10"/>
      <c r="F990" s="10"/>
      <c r="G990" s="10"/>
      <c r="H990" s="10"/>
      <c r="I990" s="10"/>
      <c r="J990" s="10"/>
      <c r="K990" s="10"/>
      <c r="L990" s="10"/>
      <c r="M990" s="10"/>
      <c r="N990" s="10"/>
      <c r="O990" s="10"/>
      <c r="P990" s="10"/>
      <c r="Q990" s="10"/>
      <c r="R990" s="10"/>
      <c r="S990" s="10"/>
      <c r="T990" s="10"/>
      <c r="U990" s="10"/>
      <c r="V990" s="10"/>
      <c r="W990" s="10"/>
      <c r="X990" s="10"/>
      <c r="Y990" s="10"/>
      <c r="Z990" s="10"/>
    </row>
    <row r="991" spans="1:26" ht="16" x14ac:dyDescent="0.2">
      <c r="A991" s="10"/>
      <c r="B991" s="10"/>
      <c r="C991" s="10"/>
      <c r="D991" s="10"/>
      <c r="E991" s="10"/>
      <c r="F991" s="10"/>
      <c r="G991" s="10"/>
      <c r="H991" s="10"/>
      <c r="I991" s="10"/>
      <c r="J991" s="10"/>
      <c r="K991" s="10"/>
      <c r="L991" s="10"/>
      <c r="M991" s="10"/>
      <c r="N991" s="10"/>
      <c r="O991" s="10"/>
      <c r="P991" s="10"/>
      <c r="Q991" s="10"/>
      <c r="R991" s="10"/>
      <c r="S991" s="10"/>
      <c r="T991" s="10"/>
      <c r="U991" s="10"/>
      <c r="V991" s="10"/>
      <c r="W991" s="10"/>
      <c r="X991" s="10"/>
      <c r="Y991" s="10"/>
      <c r="Z991" s="10"/>
    </row>
    <row r="992" spans="1:26" ht="16" x14ac:dyDescent="0.2">
      <c r="A992" s="10"/>
      <c r="B992" s="10"/>
      <c r="C992" s="10"/>
      <c r="D992" s="10"/>
      <c r="E992" s="10"/>
      <c r="F992" s="10"/>
      <c r="G992" s="10"/>
      <c r="H992" s="10"/>
      <c r="I992" s="10"/>
      <c r="J992" s="10"/>
      <c r="K992" s="10"/>
      <c r="L992" s="10"/>
      <c r="M992" s="10"/>
      <c r="N992" s="10"/>
      <c r="O992" s="10"/>
      <c r="P992" s="10"/>
      <c r="Q992" s="10"/>
      <c r="R992" s="10"/>
      <c r="S992" s="10"/>
      <c r="T992" s="10"/>
      <c r="U992" s="10"/>
      <c r="V992" s="10"/>
      <c r="W992" s="10"/>
      <c r="X992" s="10"/>
      <c r="Y992" s="10"/>
      <c r="Z992" s="10"/>
    </row>
    <row r="993" spans="1:26" ht="16" x14ac:dyDescent="0.2">
      <c r="A993" s="10"/>
      <c r="B993" s="10"/>
      <c r="C993" s="10"/>
      <c r="D993" s="10"/>
      <c r="E993" s="10"/>
      <c r="F993" s="10"/>
      <c r="G993" s="10"/>
      <c r="H993" s="10"/>
      <c r="I993" s="10"/>
      <c r="J993" s="10"/>
      <c r="K993" s="10"/>
      <c r="L993" s="10"/>
      <c r="M993" s="10"/>
      <c r="N993" s="10"/>
      <c r="O993" s="10"/>
      <c r="P993" s="10"/>
      <c r="Q993" s="10"/>
      <c r="R993" s="10"/>
      <c r="S993" s="10"/>
      <c r="T993" s="10"/>
      <c r="U993" s="10"/>
      <c r="V993" s="10"/>
      <c r="W993" s="10"/>
      <c r="X993" s="10"/>
      <c r="Y993" s="10"/>
      <c r="Z993" s="10"/>
    </row>
    <row r="994" spans="1:26" ht="16" x14ac:dyDescent="0.2">
      <c r="A994" s="10"/>
      <c r="B994" s="10"/>
      <c r="C994" s="10"/>
      <c r="D994" s="10"/>
      <c r="E994" s="10"/>
      <c r="F994" s="10"/>
      <c r="G994" s="10"/>
      <c r="H994" s="10"/>
      <c r="I994" s="10"/>
      <c r="J994" s="10"/>
      <c r="K994" s="10"/>
      <c r="L994" s="10"/>
      <c r="M994" s="10"/>
      <c r="N994" s="10"/>
      <c r="O994" s="10"/>
      <c r="P994" s="10"/>
      <c r="Q994" s="10"/>
      <c r="R994" s="10"/>
      <c r="S994" s="10"/>
      <c r="T994" s="10"/>
      <c r="U994" s="10"/>
      <c r="V994" s="10"/>
      <c r="W994" s="10"/>
      <c r="X994" s="10"/>
      <c r="Y994" s="10"/>
      <c r="Z994" s="10"/>
    </row>
    <row r="995" spans="1:26" ht="16" x14ac:dyDescent="0.2">
      <c r="A995" s="10"/>
      <c r="B995" s="10"/>
      <c r="C995" s="10"/>
      <c r="D995" s="10"/>
      <c r="E995" s="10"/>
      <c r="F995" s="10"/>
      <c r="G995" s="10"/>
      <c r="H995" s="10"/>
      <c r="I995" s="10"/>
      <c r="J995" s="10"/>
      <c r="K995" s="10"/>
      <c r="L995" s="10"/>
      <c r="M995" s="10"/>
      <c r="N995" s="10"/>
      <c r="O995" s="10"/>
      <c r="P995" s="10"/>
      <c r="Q995" s="10"/>
      <c r="R995" s="10"/>
      <c r="S995" s="10"/>
      <c r="T995" s="10"/>
      <c r="U995" s="10"/>
      <c r="V995" s="10"/>
      <c r="W995" s="10"/>
      <c r="X995" s="10"/>
      <c r="Y995" s="10"/>
      <c r="Z995" s="10"/>
    </row>
    <row r="996" spans="1:26" ht="16" x14ac:dyDescent="0.2">
      <c r="A996" s="10"/>
      <c r="B996" s="10"/>
      <c r="C996" s="10"/>
      <c r="D996" s="10"/>
      <c r="E996" s="10"/>
      <c r="F996" s="10"/>
      <c r="G996" s="10"/>
      <c r="H996" s="10"/>
      <c r="I996" s="10"/>
      <c r="J996" s="10"/>
      <c r="K996" s="10"/>
      <c r="L996" s="10"/>
      <c r="M996" s="10"/>
      <c r="N996" s="10"/>
      <c r="O996" s="10"/>
      <c r="P996" s="10"/>
      <c r="Q996" s="10"/>
      <c r="R996" s="10"/>
      <c r="S996" s="10"/>
      <c r="T996" s="10"/>
      <c r="U996" s="10"/>
      <c r="V996" s="10"/>
      <c r="W996" s="10"/>
      <c r="X996" s="10"/>
      <c r="Y996" s="10"/>
      <c r="Z996" s="10"/>
    </row>
    <row r="997" spans="1:26" ht="16" x14ac:dyDescent="0.2">
      <c r="A997" s="10"/>
      <c r="B997" s="10"/>
      <c r="C997" s="10"/>
      <c r="D997" s="10"/>
      <c r="E997" s="10"/>
      <c r="F997" s="10"/>
      <c r="G997" s="10"/>
      <c r="H997" s="10"/>
      <c r="I997" s="10"/>
      <c r="J997" s="10"/>
      <c r="K997" s="10"/>
      <c r="L997" s="10"/>
      <c r="M997" s="10"/>
      <c r="N997" s="10"/>
      <c r="O997" s="10"/>
      <c r="P997" s="10"/>
      <c r="Q997" s="10"/>
      <c r="R997" s="10"/>
      <c r="S997" s="10"/>
      <c r="T997" s="10"/>
      <c r="U997" s="10"/>
      <c r="V997" s="10"/>
      <c r="W997" s="10"/>
      <c r="X997" s="10"/>
      <c r="Y997" s="10"/>
      <c r="Z997" s="10"/>
    </row>
    <row r="998" spans="1:26" ht="16" x14ac:dyDescent="0.2">
      <c r="A998" s="10"/>
      <c r="B998" s="10"/>
      <c r="C998" s="10"/>
      <c r="D998" s="10"/>
      <c r="E998" s="10"/>
      <c r="F998" s="10"/>
      <c r="G998" s="10"/>
      <c r="H998" s="10"/>
      <c r="I998" s="10"/>
      <c r="J998" s="10"/>
      <c r="K998" s="10"/>
      <c r="L998" s="10"/>
      <c r="M998" s="10"/>
      <c r="N998" s="10"/>
      <c r="O998" s="10"/>
      <c r="P998" s="10"/>
      <c r="Q998" s="10"/>
      <c r="R998" s="10"/>
      <c r="S998" s="10"/>
      <c r="T998" s="10"/>
      <c r="U998" s="10"/>
      <c r="V998" s="10"/>
      <c r="W998" s="10"/>
      <c r="X998" s="10"/>
      <c r="Y998" s="10"/>
      <c r="Z998" s="10"/>
    </row>
    <row r="999" spans="1:26" ht="16" x14ac:dyDescent="0.2">
      <c r="A999" s="10"/>
      <c r="B999" s="10"/>
      <c r="C999" s="10"/>
      <c r="D999" s="10"/>
      <c r="E999" s="10"/>
      <c r="F999" s="10"/>
      <c r="G999" s="10"/>
      <c r="H999" s="10"/>
      <c r="I999" s="10"/>
      <c r="J999" s="10"/>
      <c r="K999" s="10"/>
      <c r="L999" s="10"/>
      <c r="M999" s="10"/>
      <c r="N999" s="10"/>
      <c r="O999" s="10"/>
      <c r="P999" s="10"/>
      <c r="Q999" s="10"/>
      <c r="R999" s="10"/>
      <c r="S999" s="10"/>
      <c r="T999" s="10"/>
      <c r="U999" s="10"/>
      <c r="V999" s="10"/>
      <c r="W999" s="10"/>
      <c r="X999" s="10"/>
      <c r="Y999" s="10"/>
      <c r="Z999" s="10"/>
    </row>
    <row r="1000" spans="1:26" ht="16" x14ac:dyDescent="0.2">
      <c r="A1000" s="10"/>
      <c r="B1000" s="10"/>
      <c r="C1000" s="10"/>
      <c r="D1000" s="10"/>
      <c r="E1000" s="10"/>
      <c r="F1000" s="10"/>
      <c r="G1000" s="10"/>
      <c r="H1000" s="10"/>
      <c r="I1000" s="10"/>
      <c r="J1000" s="10"/>
      <c r="K1000" s="10"/>
      <c r="L1000" s="10"/>
      <c r="M1000" s="10"/>
      <c r="N1000" s="10"/>
      <c r="O1000" s="10"/>
      <c r="P1000" s="10"/>
      <c r="Q1000" s="10"/>
      <c r="R1000" s="10"/>
      <c r="S1000" s="10"/>
      <c r="T1000" s="10"/>
      <c r="U1000" s="10"/>
      <c r="V1000" s="10"/>
      <c r="W1000" s="10"/>
      <c r="X1000" s="10"/>
      <c r="Y1000" s="10"/>
      <c r="Z1000" s="10"/>
    </row>
  </sheetData>
  <mergeCells count="2">
    <mergeCell ref="A40:L40"/>
    <mergeCell ref="A41:L41"/>
  </mergeCells>
  <hyperlinks>
    <hyperlink ref="A41" r:id="rId1" xr:uid="{00000000-0004-0000-0300-000000000000}"/>
  </hyperlinks>
  <pageMargins left="0.7" right="0.7" top="0.75" bottom="0.75" header="0" footer="0"/>
  <pageSetup orientation="landscape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BJ511"/>
  <sheetViews>
    <sheetView showGridLines="0" workbookViewId="0">
      <pane xSplit="4" ySplit="1" topLeftCell="E3" activePane="bottomRight" state="frozen"/>
      <selection pane="topRight" activeCell="E1" sqref="E1"/>
      <selection pane="bottomLeft" activeCell="A2" sqref="A2"/>
      <selection pane="bottomRight" activeCell="Z366" sqref="Z366"/>
    </sheetView>
  </sheetViews>
  <sheetFormatPr baseColWidth="10" defaultColWidth="14.5" defaultRowHeight="15" customHeight="1" x14ac:dyDescent="0.15"/>
  <cols>
    <col min="1" max="62" width="9.1640625" customWidth="1"/>
  </cols>
  <sheetData>
    <row r="1" spans="1:62" ht="12.75" customHeight="1" x14ac:dyDescent="0.15">
      <c r="A1" s="15" t="s">
        <v>19</v>
      </c>
      <c r="B1" s="15" t="s">
        <v>20</v>
      </c>
      <c r="C1" s="16" t="s">
        <v>21</v>
      </c>
      <c r="D1" s="17" t="str">
        <f>'Datos de tu bebé'!D6</f>
        <v>Dani</v>
      </c>
      <c r="E1" s="15" t="s">
        <v>22</v>
      </c>
      <c r="F1" s="15" t="s">
        <v>23</v>
      </c>
      <c r="G1" s="15" t="s">
        <v>24</v>
      </c>
      <c r="H1" s="15" t="s">
        <v>25</v>
      </c>
      <c r="I1" s="15" t="s">
        <v>26</v>
      </c>
      <c r="J1" s="15" t="s">
        <v>27</v>
      </c>
      <c r="K1" s="15" t="s">
        <v>28</v>
      </c>
      <c r="L1" s="15" t="s">
        <v>29</v>
      </c>
      <c r="M1" s="15" t="s">
        <v>30</v>
      </c>
      <c r="N1" s="15"/>
      <c r="O1" s="16" t="s">
        <v>21</v>
      </c>
      <c r="P1" s="17" t="str">
        <f>D1</f>
        <v>Dani</v>
      </c>
      <c r="Q1" s="15" t="s">
        <v>22</v>
      </c>
      <c r="R1" s="15" t="s">
        <v>23</v>
      </c>
      <c r="S1" s="15" t="s">
        <v>24</v>
      </c>
      <c r="T1" s="15" t="s">
        <v>25</v>
      </c>
      <c r="U1" s="15" t="s">
        <v>26</v>
      </c>
      <c r="V1" s="15" t="s">
        <v>27</v>
      </c>
      <c r="W1" s="15" t="s">
        <v>28</v>
      </c>
      <c r="X1" s="15" t="s">
        <v>29</v>
      </c>
      <c r="Y1" s="15" t="s">
        <v>30</v>
      </c>
      <c r="Z1" s="15"/>
      <c r="AA1" s="15" t="s">
        <v>2</v>
      </c>
      <c r="AB1" s="15"/>
      <c r="AC1" s="15"/>
      <c r="AD1" s="15"/>
      <c r="AE1" s="15"/>
      <c r="AF1" s="15"/>
      <c r="AG1" s="15"/>
      <c r="AH1" s="15"/>
      <c r="AI1" s="15"/>
      <c r="AJ1" s="15"/>
      <c r="AK1" s="15"/>
      <c r="AL1" s="15"/>
      <c r="AM1" s="15"/>
      <c r="AN1" s="15"/>
      <c r="AO1" s="15"/>
      <c r="AP1" s="15"/>
      <c r="AQ1" s="15"/>
      <c r="AR1" s="15"/>
      <c r="AS1" s="15" t="s">
        <v>31</v>
      </c>
      <c r="AT1" s="15"/>
      <c r="AU1" s="15"/>
      <c r="AV1" s="15"/>
      <c r="AW1" s="15"/>
      <c r="AX1" s="15"/>
      <c r="AY1" s="15"/>
      <c r="AZ1" s="15"/>
      <c r="BA1" s="15"/>
      <c r="BB1" s="15"/>
      <c r="BC1" s="15"/>
      <c r="BD1" s="15"/>
      <c r="BE1" s="15"/>
      <c r="BF1" s="15"/>
      <c r="BG1" s="15"/>
      <c r="BH1" s="15"/>
      <c r="BI1" s="15"/>
      <c r="BJ1" s="15"/>
    </row>
    <row r="2" spans="1:62" ht="12.75" customHeight="1" x14ac:dyDescent="0.15">
      <c r="A2" s="15" t="s">
        <v>2</v>
      </c>
      <c r="B2" s="15">
        <v>0</v>
      </c>
      <c r="C2" s="16">
        <v>0</v>
      </c>
      <c r="D2" s="17">
        <f>'Datos de tu bebé'!D12</f>
        <v>2.8</v>
      </c>
      <c r="E2" s="15">
        <f>IF('Datos de tu bebé'!$D$8="Male",Table!AA2,Table!AS2)</f>
        <v>2.3554509860000001</v>
      </c>
      <c r="F2" s="15">
        <f>IF('Datos de tu bebé'!$D$8="Male",Table!AB2,Table!AT2)</f>
        <v>2.5269040199999999</v>
      </c>
      <c r="G2" s="15">
        <f>IF('Datos de tu bebé'!$D$8="Male",Table!AC2,Table!AU2)</f>
        <v>2.7738018480000002</v>
      </c>
      <c r="H2" s="15">
        <f>IF('Datos de tu bebé'!$D$8="Male",Table!AD2,Table!AV2)</f>
        <v>3.1506110820000002</v>
      </c>
      <c r="I2" s="15">
        <f>IF('Datos de tu bebé'!$D$8="Male",Table!AE2,Table!AW2)</f>
        <v>3.5302031679999999</v>
      </c>
      <c r="J2" s="15">
        <f>IF('Datos de tu bebé'!$D$8="Male",Table!AF2,Table!AX2)</f>
        <v>3.879076559</v>
      </c>
      <c r="K2" s="15">
        <f>IF('Datos de tu bebé'!$D$8="Male",Table!AG2,Table!AY2)</f>
        <v>4.1724933899999996</v>
      </c>
      <c r="L2" s="15">
        <f>IF('Datos de tu bebé'!$D$8="Male",Table!AH2,Table!AZ2)</f>
        <v>4.3402927399999998</v>
      </c>
      <c r="M2" s="15">
        <f>IF('Datos de tu bebé'!$D$8="Male",Table!AI2,Table!BA2)</f>
        <v>4.4464883080000002</v>
      </c>
      <c r="N2" s="15" t="str">
        <f t="shared" ref="N2:N362" si="0">LOOKUP(D2,E2:M2,$E$1:$M$1)</f>
        <v>10th</v>
      </c>
      <c r="O2" s="16">
        <v>0</v>
      </c>
      <c r="P2" s="17">
        <f>'Datos de tu bebé'!D14</f>
        <v>45</v>
      </c>
      <c r="Q2" s="15">
        <f>IF('Datos de tu bebé'!$D$8="Male",Table!AJ2,Table!BB2)</f>
        <v>44.925097797605353</v>
      </c>
      <c r="R2" s="15">
        <f>IF('Datos de tu bebé'!$D$8="Male",Table!AK2,Table!BC2)</f>
        <v>45.568409099795254</v>
      </c>
      <c r="S2" s="15">
        <f>IF('Datos de tu bebé'!$D$8="Male",Table!AL2,Table!BD2)</f>
        <v>46.554293019128345</v>
      </c>
      <c r="T2" s="15">
        <f>IF('Datos de tu bebé'!$D$8="Male",Table!AM2,Table!BE2)</f>
        <v>48.189373814046291</v>
      </c>
      <c r="U2" s="15">
        <f>IF('Datos de tu bebé'!$D$8="Male",Table!AN2,Table!BF2)</f>
        <v>49.988884079000002</v>
      </c>
      <c r="V2" s="15">
        <f>IF('Datos de tu bebé'!$D$8="Male",Table!AO2,Table!BG2)</f>
        <v>51.771257485263149</v>
      </c>
      <c r="W2" s="15">
        <f>IF('Datos de tu bebé'!$D$8="Male",Table!AP2,Table!BH2)</f>
        <v>53.361534748953879</v>
      </c>
      <c r="X2" s="15">
        <f>IF('Datos de tu bebé'!$D$8="Male",Table!AQ2,Table!BI2)</f>
        <v>54.307211971577097</v>
      </c>
      <c r="Y2" s="15">
        <f>IF('Datos de tu bebé'!$D$8="Male",Table!AR2,Table!BJ2)</f>
        <v>54.919004453576193</v>
      </c>
      <c r="Z2" s="15" t="str">
        <f t="shared" ref="Z2:Z358" si="1">LOOKUP(P2,Q2:Y2,$Q$1:$Y$1)</f>
        <v>3rd</v>
      </c>
      <c r="AA2" s="15">
        <v>2.3554509860000001</v>
      </c>
      <c r="AB2" s="15">
        <v>2.5269040199999999</v>
      </c>
      <c r="AC2" s="15">
        <v>2.7738018480000002</v>
      </c>
      <c r="AD2" s="15">
        <v>3.1506110820000002</v>
      </c>
      <c r="AE2" s="15">
        <v>3.5302031679999999</v>
      </c>
      <c r="AF2" s="15">
        <v>3.879076559</v>
      </c>
      <c r="AG2" s="15">
        <v>4.1724933899999996</v>
      </c>
      <c r="AH2" s="15">
        <v>4.3402927399999998</v>
      </c>
      <c r="AI2" s="15">
        <v>4.4464883080000002</v>
      </c>
      <c r="AJ2" s="15">
        <v>44.925097797605353</v>
      </c>
      <c r="AK2" s="15">
        <v>45.568409099795254</v>
      </c>
      <c r="AL2" s="15">
        <v>46.554293019128345</v>
      </c>
      <c r="AM2" s="15">
        <v>48.189373814046291</v>
      </c>
      <c r="AN2" s="15">
        <v>49.988884079000002</v>
      </c>
      <c r="AO2" s="15">
        <v>51.771257485263149</v>
      </c>
      <c r="AP2" s="15">
        <v>53.361534748953879</v>
      </c>
      <c r="AQ2" s="15">
        <v>54.307211971577097</v>
      </c>
      <c r="AR2" s="15">
        <v>54.919004453576193</v>
      </c>
      <c r="AS2" s="15">
        <v>2.4141119830000002</v>
      </c>
      <c r="AT2" s="15">
        <v>2.5479051799999999</v>
      </c>
      <c r="AU2" s="15">
        <v>2.7472222569999998</v>
      </c>
      <c r="AV2" s="15">
        <v>3.0648646500000001</v>
      </c>
      <c r="AW2" s="15">
        <v>3.3991864500000002</v>
      </c>
      <c r="AX2" s="15">
        <v>3.717519384</v>
      </c>
      <c r="AY2" s="15">
        <v>3.992572231</v>
      </c>
      <c r="AZ2" s="15">
        <v>4.1526365939999996</v>
      </c>
      <c r="BA2" s="15">
        <v>4.254922004</v>
      </c>
      <c r="BB2" s="15">
        <v>45.094882608675746</v>
      </c>
      <c r="BC2" s="15">
        <v>45.575607403226186</v>
      </c>
      <c r="BD2" s="15">
        <v>46.339336510969957</v>
      </c>
      <c r="BE2" s="15">
        <v>47.683454689735115</v>
      </c>
      <c r="BF2" s="15">
        <v>49.286396117999999</v>
      </c>
      <c r="BG2" s="15">
        <v>51.018695737467304</v>
      </c>
      <c r="BH2" s="15">
        <v>52.702501151536332</v>
      </c>
      <c r="BI2" s="15">
        <v>53.772908778138486</v>
      </c>
      <c r="BJ2" s="15">
        <v>54.495273640368801</v>
      </c>
    </row>
    <row r="3" spans="1:62" ht="12.75" customHeight="1" x14ac:dyDescent="0.15">
      <c r="A3" s="15"/>
      <c r="B3" s="18">
        <f t="shared" ref="B3:B362" si="2">C3*30</f>
        <v>3</v>
      </c>
      <c r="C3" s="16">
        <v>0.1</v>
      </c>
      <c r="D3" s="17" t="e">
        <f>VLOOKUP(Table!C3,'Datos de tu bebé'!$E$17:$F$102,2,FALSE)</f>
        <v>#N/A</v>
      </c>
      <c r="E3" s="15">
        <f>IF('Datos de tu bebé'!$D$8="Male",Table!AA3,Table!AS3)</f>
        <v>2.4442705170000001</v>
      </c>
      <c r="F3" s="15">
        <f>IF('Datos de tu bebé'!$D$8="Male",Table!AB3,Table!AT3)</f>
        <v>2.6144543470000001</v>
      </c>
      <c r="G3" s="15">
        <f>IF('Datos de tu bebé'!$D$8="Male",Table!AC3,Table!AU3)</f>
        <v>2.8609434818000001</v>
      </c>
      <c r="H3" s="15">
        <f>IF('Datos de tu bebé'!$D$8="Male",Table!AD3,Table!AV3)</f>
        <v>3.2399679802000003</v>
      </c>
      <c r="I3" s="15">
        <f>IF('Datos de tu bebé'!$D$8="Male",Table!AE3,Table!AW3)</f>
        <v>3.6247838192000001</v>
      </c>
      <c r="J3" s="15">
        <f>IF('Datos de tu bebé'!$D$8="Male",Table!AF3,Table!AX3)</f>
        <v>3.9807457602</v>
      </c>
      <c r="K3" s="15">
        <f>IF('Datos de tu bebé'!$D$8="Male",Table!AG3,Table!AY3)</f>
        <v>4.2816269685999995</v>
      </c>
      <c r="L3" s="15">
        <f>IF('Datos de tu bebé'!$D$8="Male",Table!AH3,Table!AZ3)</f>
        <v>4.4542602135999996</v>
      </c>
      <c r="M3" s="15">
        <f>IF('Datos de tu bebé'!$D$8="Male",Table!AI3,Table!BA3)</f>
        <v>4.5637156428000001</v>
      </c>
      <c r="N3" s="15" t="e">
        <f t="shared" si="0"/>
        <v>#N/A</v>
      </c>
      <c r="O3" s="16">
        <v>0.1</v>
      </c>
      <c r="P3" s="17" t="e">
        <f>VLOOKUP(Table!O3,'Datos de tu bebé'!$E$17:$G$102,3,FALSE)</f>
        <v>#N/A</v>
      </c>
      <c r="Q3" s="15">
        <f>IF('Datos de tu bebé'!$D$8="Male",Table!AJ3,Table!BB3)</f>
        <v>45.53570298386601</v>
      </c>
      <c r="R3" s="15">
        <f>IF('Datos de tu bebé'!$D$8="Male",Table!AK3,Table!BC3)</f>
        <v>46.166345691675481</v>
      </c>
      <c r="S3" s="15">
        <f>IF('Datos de tu bebé'!$D$8="Male",Table!AL3,Table!BD3)</f>
        <v>47.134995181215395</v>
      </c>
      <c r="T3" s="15">
        <f>IF('Datos de tu bebé'!$D$8="Male",Table!AM3,Table!BE3)</f>
        <v>48.747336830152442</v>
      </c>
      <c r="U3" s="15">
        <f>IF('Datos de tu bebé'!$D$8="Male",Table!AN3,Table!BF3)</f>
        <v>50.530302323400001</v>
      </c>
      <c r="V3" s="15">
        <f>IF('Datos de tu bebé'!$D$8="Male",Table!AO3,Table!BG3)</f>
        <v>52.30511461502757</v>
      </c>
      <c r="W3" s="15">
        <f>IF('Datos de tu bebé'!$D$8="Male",Table!AP3,Table!BH3)</f>
        <v>53.896115998048764</v>
      </c>
      <c r="X3" s="15">
        <f>IF('Datos de tu bebé'!$D$8="Male",Table!AQ3,Table!BI3)</f>
        <v>54.84558505188258</v>
      </c>
      <c r="Y3" s="15">
        <f>IF('Datos de tu bebé'!$D$8="Male",Table!AR3,Table!BJ3)</f>
        <v>55.461172208322232</v>
      </c>
      <c r="Z3" s="15" t="e">
        <f t="shared" si="1"/>
        <v>#N/A</v>
      </c>
      <c r="AA3" s="15">
        <v>2.4442705170000001</v>
      </c>
      <c r="AB3" s="15">
        <v>2.6144543470000001</v>
      </c>
      <c r="AC3" s="15">
        <v>2.8609434818000001</v>
      </c>
      <c r="AD3" s="15">
        <v>3.2399679802000003</v>
      </c>
      <c r="AE3" s="15">
        <v>3.6247838192000001</v>
      </c>
      <c r="AF3" s="15">
        <v>3.9807457602</v>
      </c>
      <c r="AG3" s="15">
        <v>4.2816269685999995</v>
      </c>
      <c r="AH3" s="15">
        <v>4.4542602135999996</v>
      </c>
      <c r="AI3" s="15">
        <v>4.5637156428000001</v>
      </c>
      <c r="AJ3" s="15">
        <v>45.53570298386601</v>
      </c>
      <c r="AK3" s="15">
        <v>46.166345691675481</v>
      </c>
      <c r="AL3" s="15">
        <v>47.134995181215395</v>
      </c>
      <c r="AM3" s="15">
        <v>48.747336830152442</v>
      </c>
      <c r="AN3" s="15">
        <v>50.530302323400001</v>
      </c>
      <c r="AO3" s="15">
        <v>52.30511461502757</v>
      </c>
      <c r="AP3" s="15">
        <v>53.896115998048764</v>
      </c>
      <c r="AQ3" s="15">
        <v>54.84558505188258</v>
      </c>
      <c r="AR3" s="15">
        <v>55.461172208322232</v>
      </c>
      <c r="AS3" s="15">
        <v>2.4826729832000001</v>
      </c>
      <c r="AT3" s="15">
        <v>2.6172125995999997</v>
      </c>
      <c r="AU3" s="15">
        <v>2.8181312189999996</v>
      </c>
      <c r="AV3" s="15">
        <v>3.1394173726000001</v>
      </c>
      <c r="AW3" s="15">
        <v>3.478854852</v>
      </c>
      <c r="AX3" s="15">
        <v>3.8031342408</v>
      </c>
      <c r="AY3" s="15">
        <v>4.0840829053999999</v>
      </c>
      <c r="AZ3" s="15">
        <v>4.2478765516000001</v>
      </c>
      <c r="BA3" s="15">
        <v>4.3526539609999997</v>
      </c>
      <c r="BB3" s="15">
        <v>45.569737671156552</v>
      </c>
      <c r="BC3" s="15">
        <v>46.053133877041653</v>
      </c>
      <c r="BD3" s="15">
        <v>46.819965543915224</v>
      </c>
      <c r="BE3" s="15">
        <v>48.166134778774783</v>
      </c>
      <c r="BF3" s="15">
        <v>49.765833008999998</v>
      </c>
      <c r="BG3" s="15">
        <v>51.48768126750079</v>
      </c>
      <c r="BH3" s="15">
        <v>53.154445473505994</v>
      </c>
      <c r="BI3" s="15">
        <v>54.210515474182174</v>
      </c>
      <c r="BJ3" s="15">
        <v>54.921675038296158</v>
      </c>
    </row>
    <row r="4" spans="1:62" ht="12.75" customHeight="1" x14ac:dyDescent="0.15">
      <c r="A4" s="15"/>
      <c r="B4" s="18">
        <f t="shared" si="2"/>
        <v>6</v>
      </c>
      <c r="C4" s="16">
        <v>0.2</v>
      </c>
      <c r="D4" s="17" t="e">
        <f>VLOOKUP(Table!C4,'Datos de tu bebé'!$E$17:$F$102,2,FALSE)</f>
        <v>#N/A</v>
      </c>
      <c r="E4" s="15">
        <f>IF('Datos de tu bebé'!$D$8="Male",Table!AA4,Table!AS4)</f>
        <v>2.533090048</v>
      </c>
      <c r="F4" s="15">
        <f>IF('Datos de tu bebé'!$D$8="Male",Table!AB4,Table!AT4)</f>
        <v>2.7020046740000003</v>
      </c>
      <c r="G4" s="15">
        <f>IF('Datos de tu bebé'!$D$8="Male",Table!AC4,Table!AU4)</f>
        <v>2.9480851156000001</v>
      </c>
      <c r="H4" s="15">
        <f>IF('Datos de tu bebé'!$D$8="Male",Table!AD4,Table!AV4)</f>
        <v>3.3293248784000005</v>
      </c>
      <c r="I4" s="15">
        <f>IF('Datos de tu bebé'!$D$8="Male",Table!AE4,Table!AW4)</f>
        <v>3.7193644704000004</v>
      </c>
      <c r="J4" s="15">
        <f>IF('Datos de tu bebé'!$D$8="Male",Table!AF4,Table!AX4)</f>
        <v>4.0824149613999996</v>
      </c>
      <c r="K4" s="15">
        <f>IF('Datos de tu bebé'!$D$8="Male",Table!AG4,Table!AY4)</f>
        <v>4.3907605471999993</v>
      </c>
      <c r="L4" s="15">
        <f>IF('Datos de tu bebé'!$D$8="Male",Table!AH4,Table!AZ4)</f>
        <v>4.5682276871999994</v>
      </c>
      <c r="M4" s="15">
        <f>IF('Datos de tu bebé'!$D$8="Male",Table!AI4,Table!BA4)</f>
        <v>4.6809429776</v>
      </c>
      <c r="N4" s="15" t="e">
        <f t="shared" si="0"/>
        <v>#N/A</v>
      </c>
      <c r="O4" s="16">
        <v>0.2</v>
      </c>
      <c r="P4" s="17" t="e">
        <f>VLOOKUP(Table!O4,'Datos de tu bebé'!$E$17:$G$102,3,FALSE)</f>
        <v>#N/A</v>
      </c>
      <c r="Q4" s="15">
        <f>IF('Datos de tu bebé'!$D$8="Male",Table!AJ4,Table!BB4)</f>
        <v>46.108596552098355</v>
      </c>
      <c r="R4" s="15">
        <f>IF('Datos de tu bebé'!$D$8="Male",Table!AK4,Table!BC4)</f>
        <v>46.728055255733807</v>
      </c>
      <c r="S4" s="15">
        <f>IF('Datos de tu bebé'!$D$8="Male",Table!AL4,Table!BD4)</f>
        <v>47.681473765613347</v>
      </c>
      <c r="T4" s="15">
        <f>IF('Datos de tu bebé'!$D$8="Male",Table!AM4,Table!BE4)</f>
        <v>49.273705553333812</v>
      </c>
      <c r="U4" s="15">
        <f>IF('Datos de tu bebé'!$D$8="Male",Table!AN4,Table!BF4)</f>
        <v>51.042085983939998</v>
      </c>
      <c r="V4" s="15">
        <f>IF('Datos de tu bebé'!$D$8="Male",Table!AO4,Table!BG4)</f>
        <v>52.810401337724393</v>
      </c>
      <c r="W4" s="15">
        <f>IF('Datos de tu bebé'!$D$8="Male",Table!AP4,Table!BH4)</f>
        <v>54.402420243291523</v>
      </c>
      <c r="X4" s="15">
        <f>IF('Datos de tu bebé'!$D$8="Male",Table!AQ4,Table!BI4)</f>
        <v>55.355595044498145</v>
      </c>
      <c r="Y4" s="15">
        <f>IF('Datos de tu bebé'!$D$8="Male",Table!AR4,Table!BJ4)</f>
        <v>55.97482784507546</v>
      </c>
      <c r="Z4" s="15" t="e">
        <f t="shared" si="1"/>
        <v>#N/A</v>
      </c>
      <c r="AA4" s="15">
        <v>2.533090048</v>
      </c>
      <c r="AB4" s="15">
        <v>2.7020046740000003</v>
      </c>
      <c r="AC4" s="15">
        <v>2.9480851156000001</v>
      </c>
      <c r="AD4" s="15">
        <v>3.3293248784000005</v>
      </c>
      <c r="AE4" s="15">
        <v>3.7193644704000004</v>
      </c>
      <c r="AF4" s="15">
        <v>4.0824149613999996</v>
      </c>
      <c r="AG4" s="15">
        <v>4.3907605471999993</v>
      </c>
      <c r="AH4" s="15">
        <v>4.5682276871999994</v>
      </c>
      <c r="AI4" s="15">
        <v>4.6809429776</v>
      </c>
      <c r="AJ4" s="15">
        <v>46.108596552098355</v>
      </c>
      <c r="AK4" s="15">
        <v>46.728055255733807</v>
      </c>
      <c r="AL4" s="15">
        <v>47.681473765613347</v>
      </c>
      <c r="AM4" s="15">
        <v>49.273705553333812</v>
      </c>
      <c r="AN4" s="15">
        <v>51.042085983939998</v>
      </c>
      <c r="AO4" s="15">
        <v>52.810401337724393</v>
      </c>
      <c r="AP4" s="15">
        <v>54.402420243291523</v>
      </c>
      <c r="AQ4" s="15">
        <v>55.355595044498145</v>
      </c>
      <c r="AR4" s="15">
        <v>55.97482784507546</v>
      </c>
      <c r="AS4" s="15">
        <v>2.5504293096400001</v>
      </c>
      <c r="AT4" s="15">
        <v>2.68572189582</v>
      </c>
      <c r="AU4" s="15">
        <v>2.8882261966999998</v>
      </c>
      <c r="AV4" s="15">
        <v>3.2130868606200003</v>
      </c>
      <c r="AW4" s="15">
        <v>3.5575345346600002</v>
      </c>
      <c r="AX4" s="15">
        <v>3.8876495629600001</v>
      </c>
      <c r="AY4" s="15">
        <v>4.1744015827799998</v>
      </c>
      <c r="AZ4" s="15">
        <v>4.3418751750400002</v>
      </c>
      <c r="BA4" s="15">
        <v>4.44911547298</v>
      </c>
      <c r="BB4" s="15">
        <v>46.019378675076062</v>
      </c>
      <c r="BC4" s="15">
        <v>46.505489398686755</v>
      </c>
      <c r="BD4" s="15">
        <v>47.275544510988972</v>
      </c>
      <c r="BE4" s="15">
        <v>48.624157374904556</v>
      </c>
      <c r="BF4" s="15">
        <v>50.221433472859999</v>
      </c>
      <c r="BG4" s="15">
        <v>51.934224439113116</v>
      </c>
      <c r="BH4" s="15">
        <v>53.585878949618056</v>
      </c>
      <c r="BI4" s="15">
        <v>54.629164132652598</v>
      </c>
      <c r="BJ4" s="15">
        <v>55.330318098291229</v>
      </c>
    </row>
    <row r="5" spans="1:62" ht="12.75" customHeight="1" x14ac:dyDescent="0.15">
      <c r="A5" s="15"/>
      <c r="B5" s="18">
        <f t="shared" si="2"/>
        <v>9</v>
      </c>
      <c r="C5" s="16">
        <v>0.3</v>
      </c>
      <c r="D5" s="17" t="e">
        <f>VLOOKUP(Table!C5,'Datos de tu bebé'!$E$17:$F$102,2,FALSE)</f>
        <v>#N/A</v>
      </c>
      <c r="E5" s="15">
        <f>IF('Datos de tu bebé'!$D$8="Male",Table!AA5,Table!AS5)</f>
        <v>2.621909579</v>
      </c>
      <c r="F5" s="15">
        <f>IF('Datos de tu bebé'!$D$8="Male",Table!AB5,Table!AT5)</f>
        <v>2.7895550010000005</v>
      </c>
      <c r="G5" s="15">
        <f>IF('Datos de tu bebé'!$D$8="Male",Table!AC5,Table!AU5)</f>
        <v>3.0352267494</v>
      </c>
      <c r="H5" s="15">
        <f>IF('Datos de tu bebé'!$D$8="Male",Table!AD5,Table!AV5)</f>
        <v>3.4186817766000006</v>
      </c>
      <c r="I5" s="15">
        <f>IF('Datos de tu bebé'!$D$8="Male",Table!AE5,Table!AW5)</f>
        <v>3.8139451216000007</v>
      </c>
      <c r="J5" s="15">
        <f>IF('Datos de tu bebé'!$D$8="Male",Table!AF5,Table!AX5)</f>
        <v>4.1840841625999996</v>
      </c>
      <c r="K5" s="15">
        <f>IF('Datos de tu bebé'!$D$8="Male",Table!AG5,Table!AY5)</f>
        <v>4.4998941257999991</v>
      </c>
      <c r="L5" s="15">
        <f>IF('Datos de tu bebé'!$D$8="Male",Table!AH5,Table!AZ5)</f>
        <v>4.6821951607999992</v>
      </c>
      <c r="M5" s="15">
        <f>IF('Datos de tu bebé'!$D$8="Male",Table!AI5,Table!BA5)</f>
        <v>4.7981703123999999</v>
      </c>
      <c r="N5" s="15" t="e">
        <f t="shared" si="0"/>
        <v>#N/A</v>
      </c>
      <c r="O5" s="16">
        <v>0.3</v>
      </c>
      <c r="P5" s="17" t="e">
        <f>VLOOKUP(Table!O5,'Datos de tu bebé'!$E$17:$G$102,3,FALSE)</f>
        <v>#N/A</v>
      </c>
      <c r="Q5" s="15">
        <f>IF('Datos de tu bebé'!$D$8="Male",Table!AJ5,Table!BB5)</f>
        <v>46.649009130203197</v>
      </c>
      <c r="R5" s="15">
        <f>IF('Datos de tu bebé'!$D$8="Male",Table!AK5,Table!BC5)</f>
        <v>47.258541856306664</v>
      </c>
      <c r="S5" s="15">
        <f>IF('Datos de tu bebé'!$D$8="Male",Table!AL5,Table!BD5)</f>
        <v>48.198429952151294</v>
      </c>
      <c r="T5" s="15">
        <f>IF('Datos de tu bebé'!$D$8="Male",Table!AM5,Table!BE5)</f>
        <v>49.772789599959644</v>
      </c>
      <c r="U5" s="15">
        <f>IF('Datos de tu bebé'!$D$8="Male",Table!AN5,Table!BF5)</f>
        <v>51.528258120639997</v>
      </c>
      <c r="V5" s="15">
        <f>IF('Datos de tu bebé'!$D$8="Male",Table!AO5,Table!BG5)</f>
        <v>53.290986206585934</v>
      </c>
      <c r="W5" s="15">
        <f>IF('Datos de tu bebé'!$D$8="Male",Table!AP5,Table!BH5)</f>
        <v>54.884269316278079</v>
      </c>
      <c r="X5" s="15">
        <f>IF('Datos de tu bebé'!$D$8="Male",Table!AQ5,Table!BI5)</f>
        <v>55.84106987751904</v>
      </c>
      <c r="Y5" s="15">
        <f>IF('Datos de tu bebé'!$D$8="Male",Table!AR5,Table!BJ5)</f>
        <v>56.463814632570106</v>
      </c>
      <c r="Z5" s="15" t="e">
        <f t="shared" si="1"/>
        <v>#N/A</v>
      </c>
      <c r="AA5" s="15">
        <v>2.621909579</v>
      </c>
      <c r="AB5" s="15">
        <v>2.7895550010000005</v>
      </c>
      <c r="AC5" s="15">
        <v>3.0352267494</v>
      </c>
      <c r="AD5" s="15">
        <v>3.4186817766000006</v>
      </c>
      <c r="AE5" s="15">
        <v>3.8139451216000007</v>
      </c>
      <c r="AF5" s="15">
        <v>4.1840841625999996</v>
      </c>
      <c r="AG5" s="15">
        <v>4.4998941257999991</v>
      </c>
      <c r="AH5" s="15">
        <v>4.6821951607999992</v>
      </c>
      <c r="AI5" s="15">
        <v>4.7981703123999999</v>
      </c>
      <c r="AJ5" s="15">
        <v>46.649009130203197</v>
      </c>
      <c r="AK5" s="15">
        <v>47.258541856306664</v>
      </c>
      <c r="AL5" s="15">
        <v>48.198429952151294</v>
      </c>
      <c r="AM5" s="15">
        <v>49.772789599959644</v>
      </c>
      <c r="AN5" s="15">
        <v>51.528258120639997</v>
      </c>
      <c r="AO5" s="15">
        <v>53.290986206585934</v>
      </c>
      <c r="AP5" s="15">
        <v>54.884269316278079</v>
      </c>
      <c r="AQ5" s="15">
        <v>55.84106987751904</v>
      </c>
      <c r="AR5" s="15">
        <v>56.463814632570106</v>
      </c>
      <c r="AS5" s="15">
        <v>2.6174421690640002</v>
      </c>
      <c r="AT5" s="15">
        <v>2.753492413684</v>
      </c>
      <c r="AU5" s="15">
        <v>2.9575669751699998</v>
      </c>
      <c r="AV5" s="15">
        <v>3.2859386833140003</v>
      </c>
      <c r="AW5" s="15">
        <v>3.6353003611440005</v>
      </c>
      <c r="AX5" s="15">
        <v>3.9711495491200002</v>
      </c>
      <c r="AY5" s="15">
        <v>4.2636196653059999</v>
      </c>
      <c r="AZ5" s="15">
        <v>4.4347274010260005</v>
      </c>
      <c r="BA5" s="15">
        <v>4.5444034249180003</v>
      </c>
      <c r="BB5" s="15">
        <v>46.447217231351878</v>
      </c>
      <c r="BC5" s="15">
        <v>46.936072957810545</v>
      </c>
      <c r="BD5" s="15">
        <v>47.70944619998572</v>
      </c>
      <c r="BE5" s="15">
        <v>49.06082706579469</v>
      </c>
      <c r="BF5" s="15">
        <v>50.656375081771998</v>
      </c>
      <c r="BG5" s="15">
        <v>52.361296421570628</v>
      </c>
      <c r="BH5" s="15">
        <v>53.999489814829936</v>
      </c>
      <c r="BI5" s="15">
        <v>55.031315127794571</v>
      </c>
      <c r="BJ5" s="15">
        <v>55.723486478294568</v>
      </c>
    </row>
    <row r="6" spans="1:62" ht="12.75" customHeight="1" x14ac:dyDescent="0.15">
      <c r="A6" s="15"/>
      <c r="B6" s="18">
        <f t="shared" si="2"/>
        <v>12</v>
      </c>
      <c r="C6" s="16">
        <v>0.4</v>
      </c>
      <c r="D6" s="17" t="e">
        <f>VLOOKUP(Table!C6,'Datos de tu bebé'!$E$17:$F$102,2,FALSE)</f>
        <v>#N/A</v>
      </c>
      <c r="E6" s="15">
        <f>IF('Datos de tu bebé'!$D$8="Male",Table!AA6,Table!AS6)</f>
        <v>2.7107291099999999</v>
      </c>
      <c r="F6" s="15">
        <f>IF('Datos de tu bebé'!$D$8="Male",Table!AB6,Table!AT6)</f>
        <v>2.8771053280000007</v>
      </c>
      <c r="G6" s="15">
        <f>IF('Datos de tu bebé'!$D$8="Male",Table!AC6,Table!AU6)</f>
        <v>3.1223683832</v>
      </c>
      <c r="H6" s="15">
        <f>IF('Datos de tu bebé'!$D$8="Male",Table!AD6,Table!AV6)</f>
        <v>3.5080386748000008</v>
      </c>
      <c r="I6" s="15">
        <f>IF('Datos de tu bebé'!$D$8="Male",Table!AE6,Table!AW6)</f>
        <v>3.9085257728000009</v>
      </c>
      <c r="J6" s="15">
        <f>IF('Datos de tu bebé'!$D$8="Male",Table!AF6,Table!AX6)</f>
        <v>4.2857533637999996</v>
      </c>
      <c r="K6" s="15">
        <f>IF('Datos de tu bebé'!$D$8="Male",Table!AG6,Table!AY6)</f>
        <v>4.609027704399999</v>
      </c>
      <c r="L6" s="15">
        <f>IF('Datos de tu bebé'!$D$8="Male",Table!AH6,Table!AZ6)</f>
        <v>4.796162634399999</v>
      </c>
      <c r="M6" s="15">
        <f>IF('Datos de tu bebé'!$D$8="Male",Table!AI6,Table!BA6)</f>
        <v>4.9153976471999998</v>
      </c>
      <c r="N6" s="15" t="e">
        <f t="shared" si="0"/>
        <v>#N/A</v>
      </c>
      <c r="O6" s="16">
        <v>0.4</v>
      </c>
      <c r="P6" s="17" t="e">
        <f>VLOOKUP(Table!O6,'Datos de tu bebé'!$E$17:$G$102,3,FALSE)</f>
        <v>#N/A</v>
      </c>
      <c r="Q6" s="15">
        <f>IF('Datos de tu bebé'!$D$8="Male",Table!AJ6,Table!BB6)</f>
        <v>47.161236920477087</v>
      </c>
      <c r="R6" s="15">
        <f>IF('Datos de tu bebé'!$D$8="Male",Table!AK6,Table!BC6)</f>
        <v>47.76191620878209</v>
      </c>
      <c r="S6" s="15">
        <f>IF('Datos de tu bebé'!$D$8="Male",Table!AL6,Table!BD6)</f>
        <v>48.689726339450658</v>
      </c>
      <c r="T6" s="15">
        <f>IF('Datos de tu bebé'!$D$8="Male",Table!AM6,Table!BE6)</f>
        <v>50.248130515579547</v>
      </c>
      <c r="U6" s="15">
        <f>IF('Datos de tu bebé'!$D$8="Male",Table!AN6,Table!BF6)</f>
        <v>51.992125071583999</v>
      </c>
      <c r="V6" s="15">
        <f>IF('Datos de tu bebé'!$D$8="Male",Table!AO6,Table!BG6)</f>
        <v>53.750048668667141</v>
      </c>
      <c r="W6" s="15">
        <f>IF('Datos de tu bebé'!$D$8="Male",Table!AP6,Table!BH6)</f>
        <v>55.34480440346772</v>
      </c>
      <c r="X6" s="15">
        <f>IF('Datos de tu bebé'!$D$8="Male",Table!AQ6,Table!BI6)</f>
        <v>56.305155916989172</v>
      </c>
      <c r="Y6" s="15">
        <f>IF('Datos de tu bebé'!$D$8="Male",Table!AR6,Table!BJ6)</f>
        <v>56.931291699812</v>
      </c>
      <c r="Z6" s="15" t="e">
        <f t="shared" si="1"/>
        <v>#N/A</v>
      </c>
      <c r="AA6" s="15">
        <v>2.7107291099999999</v>
      </c>
      <c r="AB6" s="15">
        <v>2.8771053280000007</v>
      </c>
      <c r="AC6" s="15">
        <v>3.1223683832</v>
      </c>
      <c r="AD6" s="15">
        <v>3.5080386748000008</v>
      </c>
      <c r="AE6" s="15">
        <v>3.9085257728000009</v>
      </c>
      <c r="AF6" s="15">
        <v>4.2857533637999996</v>
      </c>
      <c r="AG6" s="15">
        <v>4.609027704399999</v>
      </c>
      <c r="AH6" s="15">
        <v>4.796162634399999</v>
      </c>
      <c r="AI6" s="15">
        <v>4.9153976471999998</v>
      </c>
      <c r="AJ6" s="15">
        <v>47.161236920477087</v>
      </c>
      <c r="AK6" s="15">
        <v>47.76191620878209</v>
      </c>
      <c r="AL6" s="15">
        <v>48.689726339450658</v>
      </c>
      <c r="AM6" s="15">
        <v>50.248130515579547</v>
      </c>
      <c r="AN6" s="15">
        <v>51.992125071583999</v>
      </c>
      <c r="AO6" s="15">
        <v>53.750048668667141</v>
      </c>
      <c r="AP6" s="15">
        <v>55.34480440346772</v>
      </c>
      <c r="AQ6" s="15">
        <v>56.305155916989172</v>
      </c>
      <c r="AR6" s="15">
        <v>56.931291699812</v>
      </c>
      <c r="AS6" s="15">
        <v>2.6837613127504003</v>
      </c>
      <c r="AT6" s="15">
        <v>2.820572348337</v>
      </c>
      <c r="AU6" s="15">
        <v>3.0262020836085997</v>
      </c>
      <c r="AV6" s="15">
        <v>3.3580261026398004</v>
      </c>
      <c r="AW6" s="15">
        <v>3.7122132238302004</v>
      </c>
      <c r="AX6" s="15">
        <v>4.0537027512398005</v>
      </c>
      <c r="AY6" s="15">
        <v>4.3518115985907997</v>
      </c>
      <c r="AZ6" s="15">
        <v>4.5265105554678007</v>
      </c>
      <c r="BA6" s="15">
        <v>4.6385967243686004</v>
      </c>
      <c r="BB6" s="15">
        <v>46.856057328626981</v>
      </c>
      <c r="BC6" s="15">
        <v>47.347678298030274</v>
      </c>
      <c r="BD6" s="15">
        <v>48.124443025074626</v>
      </c>
      <c r="BE6" s="15">
        <v>49.478860560496621</v>
      </c>
      <c r="BF6" s="15">
        <v>51.073270524340799</v>
      </c>
      <c r="BG6" s="15">
        <v>52.77134063293267</v>
      </c>
      <c r="BH6" s="15">
        <v>54.397489347964132</v>
      </c>
      <c r="BI6" s="15">
        <v>55.418992792135889</v>
      </c>
      <c r="BJ6" s="15">
        <v>56.103059547777363</v>
      </c>
    </row>
    <row r="7" spans="1:62" ht="12.75" customHeight="1" x14ac:dyDescent="0.15">
      <c r="A7" s="15" t="s">
        <v>2</v>
      </c>
      <c r="B7" s="18">
        <f t="shared" si="2"/>
        <v>15</v>
      </c>
      <c r="C7" s="16">
        <v>0.5</v>
      </c>
      <c r="D7" s="17">
        <f>VLOOKUP(Table!C7,'Datos de tu bebé'!$E$17:$F$102,2,FALSE)</f>
        <v>3</v>
      </c>
      <c r="E7" s="15">
        <f>IF('Datos de tu bebé'!$D$8="Male",Table!AA7,Table!AS7)</f>
        <v>2.7995486409999999</v>
      </c>
      <c r="F7" s="15">
        <f>IF('Datos de tu bebé'!$D$8="Male",Table!AB7,Table!AT7)</f>
        <v>2.9646556550000001</v>
      </c>
      <c r="G7" s="15">
        <f>IF('Datos de tu bebé'!$D$8="Male",Table!AC7,Table!AU7)</f>
        <v>3.2095100169999999</v>
      </c>
      <c r="H7" s="15">
        <f>IF('Datos de tu bebé'!$D$8="Male",Table!AD7,Table!AV7)</f>
        <v>3.597395573</v>
      </c>
      <c r="I7" s="15">
        <f>IF('Datos de tu bebé'!$D$8="Male",Table!AE7,Table!AW7)</f>
        <v>4.0031064240000003</v>
      </c>
      <c r="J7" s="15">
        <f>IF('Datos de tu bebé'!$D$8="Male",Table!AF7,Table!AX7)</f>
        <v>4.3874225649999996</v>
      </c>
      <c r="K7" s="15">
        <f>IF('Datos de tu bebé'!$D$8="Male",Table!AG7,Table!AY7)</f>
        <v>4.7181612829999997</v>
      </c>
      <c r="L7" s="15">
        <f>IF('Datos de tu bebé'!$D$8="Male",Table!AH7,Table!AZ7)</f>
        <v>4.9101301079999997</v>
      </c>
      <c r="M7" s="15">
        <f>IF('Datos de tu bebé'!$D$8="Male",Table!AI7,Table!BA7)</f>
        <v>5.0326249819999997</v>
      </c>
      <c r="N7" s="15" t="str">
        <f t="shared" si="0"/>
        <v>5th</v>
      </c>
      <c r="O7" s="16">
        <v>0.5</v>
      </c>
      <c r="P7" s="17">
        <f>VLOOKUP(Table!O7,'Datos de tu bebé'!$E$17:$G$102,3,FALSE)</f>
        <v>50</v>
      </c>
      <c r="Q7" s="15">
        <f>IF('Datos de tu bebé'!$D$8="Male",Table!AJ7,Table!BB7)</f>
        <v>47.978123728908649</v>
      </c>
      <c r="R7" s="15">
        <f>IF('Datos de tu bebé'!$D$8="Male",Table!AK7,Table!BC7)</f>
        <v>48.558092059196404</v>
      </c>
      <c r="S7" s="15">
        <f>IF('Datos de tu bebé'!$D$8="Male",Table!AL7,Table!BD7)</f>
        <v>49.457803829563581</v>
      </c>
      <c r="T7" s="15">
        <f>IF('Datos de tu bebé'!$D$8="Male",Table!AM7,Table!BE7)</f>
        <v>50.979188894577049</v>
      </c>
      <c r="U7" s="15">
        <f>IF('Datos de tu bebé'!$D$8="Male",Table!AN7,Table!BF7)</f>
        <v>52.695975300999997</v>
      </c>
      <c r="V7" s="15">
        <f>IF('Datos de tu bebé'!$D$8="Male",Table!AO7,Table!BG7)</f>
        <v>54.440543134085253</v>
      </c>
      <c r="W7" s="15">
        <f>IF('Datos de tu bebé'!$D$8="Male",Table!AP7,Table!BH7)</f>
        <v>56.034440994428294</v>
      </c>
      <c r="X7" s="15">
        <f>IF('Datos de tu bebé'!$D$8="Male",Table!AQ7,Table!BI7)</f>
        <v>56.999077373104527</v>
      </c>
      <c r="Y7" s="15">
        <f>IF('Datos de tu bebé'!$D$8="Male",Table!AR7,Table!BJ7)</f>
        <v>57.629843227306381</v>
      </c>
      <c r="Z7" s="15" t="str">
        <f t="shared" si="1"/>
        <v>10th</v>
      </c>
      <c r="AA7" s="15">
        <v>2.7995486409999999</v>
      </c>
      <c r="AB7" s="15">
        <v>2.9646556550000001</v>
      </c>
      <c r="AC7" s="15">
        <v>3.2095100169999999</v>
      </c>
      <c r="AD7" s="15">
        <v>3.597395573</v>
      </c>
      <c r="AE7" s="15">
        <v>4.0031064240000003</v>
      </c>
      <c r="AF7" s="15">
        <v>4.3874225649999996</v>
      </c>
      <c r="AG7" s="15">
        <v>4.7181612829999997</v>
      </c>
      <c r="AH7" s="15">
        <v>4.9101301079999997</v>
      </c>
      <c r="AI7" s="15">
        <v>5.0326249819999997</v>
      </c>
      <c r="AJ7" s="15">
        <v>47.978123728908649</v>
      </c>
      <c r="AK7" s="15">
        <v>48.558092059196404</v>
      </c>
      <c r="AL7" s="15">
        <v>49.457803829563581</v>
      </c>
      <c r="AM7" s="15">
        <v>50.979188894577049</v>
      </c>
      <c r="AN7" s="15">
        <v>52.695975300999997</v>
      </c>
      <c r="AO7" s="15">
        <v>54.440543134085253</v>
      </c>
      <c r="AP7" s="15">
        <v>56.034440994428294</v>
      </c>
      <c r="AQ7" s="15">
        <v>56.999077373104527</v>
      </c>
      <c r="AR7" s="15">
        <v>57.629843227306381</v>
      </c>
      <c r="AS7" s="15">
        <v>2.7569169840000001</v>
      </c>
      <c r="AT7" s="15">
        <v>2.8944422780000001</v>
      </c>
      <c r="AU7" s="15">
        <v>3.1017670669999999</v>
      </c>
      <c r="AV7" s="15">
        <v>3.4376282630000001</v>
      </c>
      <c r="AW7" s="15">
        <v>3.7975284600000001</v>
      </c>
      <c r="AX7" s="15">
        <v>4.1455936680000001</v>
      </c>
      <c r="AY7" s="15">
        <v>4.450125603</v>
      </c>
      <c r="AZ7" s="15">
        <v>4.6288363820000002</v>
      </c>
      <c r="BA7" s="15">
        <v>4.7435817890000003</v>
      </c>
      <c r="BB7" s="15">
        <v>47.469157921079763</v>
      </c>
      <c r="BC7" s="15">
        <v>47.96323977230351</v>
      </c>
      <c r="BD7" s="15">
        <v>48.742481675696276</v>
      </c>
      <c r="BE7" s="15">
        <v>50.096855134933449</v>
      </c>
      <c r="BF7" s="15">
        <v>51.683580573</v>
      </c>
      <c r="BG7" s="15">
        <v>53.363623387634725</v>
      </c>
      <c r="BH7" s="15">
        <v>54.962222761384631</v>
      </c>
      <c r="BI7" s="15">
        <v>55.960942258356916</v>
      </c>
      <c r="BJ7" s="15">
        <v>56.627280630005593</v>
      </c>
    </row>
    <row r="8" spans="1:62" ht="12.75" customHeight="1" x14ac:dyDescent="0.15">
      <c r="A8" s="15"/>
      <c r="B8" s="18">
        <f t="shared" si="2"/>
        <v>18</v>
      </c>
      <c r="C8" s="16">
        <v>0.6</v>
      </c>
      <c r="D8" s="17" t="e">
        <f>VLOOKUP(Table!C8,'Datos de tu bebé'!$E$17:$F$102,2,FALSE)</f>
        <v>#N/A</v>
      </c>
      <c r="E8" s="15">
        <f>IF('Datos de tu bebé'!$D$8="Male",Table!AA8,Table!AS8)</f>
        <v>2.8810625840999999</v>
      </c>
      <c r="F8" s="15">
        <f>IF('Datos de tu bebé'!$D$8="Male",Table!AB8,Table!AT8)</f>
        <v>3.0456749756999999</v>
      </c>
      <c r="G8" s="15">
        <f>IF('Datos de tu bebé'!$D$8="Male",Table!AC8,Table!AU8)</f>
        <v>3.2906151598999998</v>
      </c>
      <c r="H8" s="15">
        <f>IF('Datos de tu bebé'!$D$8="Male",Table!AD8,Table!AV8)</f>
        <v>3.6805433109000001</v>
      </c>
      <c r="I8" s="15">
        <f>IF('Datos de tu bebé'!$D$8="Male",Table!AE8,Table!AW8)</f>
        <v>4.0907482899000005</v>
      </c>
      <c r="J8" s="15">
        <f>IF('Datos de tu bebé'!$D$8="Male",Table!AF8,Table!AX8)</f>
        <v>4.4814130651999999</v>
      </c>
      <c r="K8" s="15">
        <f>IF('Datos de tu bebé'!$D$8="Male",Table!AG8,Table!AY8)</f>
        <v>4.8191604299000002</v>
      </c>
      <c r="L8" s="15">
        <f>IF('Datos de tu bebé'!$D$8="Male",Table!AH8,Table!AZ8)</f>
        <v>5.0158272586999999</v>
      </c>
      <c r="M8" s="15">
        <f>IF('Datos de tu bebé'!$D$8="Male",Table!AI8,Table!BA8)</f>
        <v>5.1415553941000001</v>
      </c>
      <c r="N8" s="15" t="e">
        <f t="shared" si="0"/>
        <v>#N/A</v>
      </c>
      <c r="O8" s="16">
        <v>0.6</v>
      </c>
      <c r="P8" s="17" t="e">
        <f>VLOOKUP(Table!O8,'Datos de tu bebé'!$E$17:$G$102,3,FALSE)</f>
        <v>#N/A</v>
      </c>
      <c r="Q8" s="15">
        <f>IF('Datos de tu bebé'!$D$8="Male",Table!AJ8,Table!BB8)</f>
        <v>48.40017082502775</v>
      </c>
      <c r="R8" s="15">
        <f>IF('Datos de tu bebé'!$D$8="Male",Table!AK8,Table!BC8)</f>
        <v>48.974893511967096</v>
      </c>
      <c r="S8" s="15">
        <f>IF('Datos de tu bebé'!$D$8="Male",Table!AL8,Table!BD8)</f>
        <v>49.867388103205144</v>
      </c>
      <c r="T8" s="15">
        <f>IF('Datos de tu bebé'!$D$8="Male",Table!AM8,Table!BE8)</f>
        <v>51.379180446059294</v>
      </c>
      <c r="U8" s="15">
        <f>IF('Datos de tu bebé'!$D$8="Male",Table!AN8,Table!BF8)</f>
        <v>53.089220626100001</v>
      </c>
      <c r="V8" s="15">
        <f>IF('Datos de tu bebé'!$D$8="Male",Table!AO8,Table!BG8)</f>
        <v>54.8315482285117</v>
      </c>
      <c r="W8" s="15">
        <f>IF('Datos de tu bebé'!$D$8="Male",Table!AP8,Table!BH8)</f>
        <v>56.427637224262554</v>
      </c>
      <c r="X8" s="15">
        <f>IF('Datos de tu bebé'!$D$8="Male",Table!AQ8,Table!BI8)</f>
        <v>57.395635014960405</v>
      </c>
      <c r="Y8" s="15">
        <f>IF('Datos de tu bebé'!$D$8="Male",Table!AR8,Table!BJ8)</f>
        <v>58.029450392088364</v>
      </c>
      <c r="Z8" s="15" t="e">
        <f t="shared" si="1"/>
        <v>#N/A</v>
      </c>
      <c r="AA8" s="15">
        <v>2.8810625840999999</v>
      </c>
      <c r="AB8" s="15">
        <v>3.0456749756999999</v>
      </c>
      <c r="AC8" s="15">
        <v>3.2906151598999998</v>
      </c>
      <c r="AD8" s="15">
        <v>3.6805433109000001</v>
      </c>
      <c r="AE8" s="15">
        <v>4.0907482899000005</v>
      </c>
      <c r="AF8" s="15">
        <v>4.4814130651999999</v>
      </c>
      <c r="AG8" s="15">
        <v>4.8191604299000002</v>
      </c>
      <c r="AH8" s="15">
        <v>5.0158272586999999</v>
      </c>
      <c r="AI8" s="15">
        <v>5.1415553941000001</v>
      </c>
      <c r="AJ8" s="15">
        <v>48.40017082502775</v>
      </c>
      <c r="AK8" s="15">
        <v>48.974893511967096</v>
      </c>
      <c r="AL8" s="15">
        <v>49.867388103205144</v>
      </c>
      <c r="AM8" s="15">
        <v>51.379180446059294</v>
      </c>
      <c r="AN8" s="15">
        <v>53.089220626100001</v>
      </c>
      <c r="AO8" s="15">
        <v>54.8315482285117</v>
      </c>
      <c r="AP8" s="15">
        <v>56.427637224262554</v>
      </c>
      <c r="AQ8" s="15">
        <v>57.395635014960405</v>
      </c>
      <c r="AR8" s="15">
        <v>58.029450392088364</v>
      </c>
      <c r="AS8" s="15">
        <v>2.8214546154</v>
      </c>
      <c r="AT8" s="15">
        <v>2.9597590807</v>
      </c>
      <c r="AU8" s="15">
        <v>3.1686061075</v>
      </c>
      <c r="AV8" s="15">
        <v>3.5077648127000001</v>
      </c>
      <c r="AW8" s="15">
        <v>3.8722532653000004</v>
      </c>
      <c r="AX8" s="15">
        <v>4.2257108515999997</v>
      </c>
      <c r="AY8" s="15">
        <v>4.5356762922999998</v>
      </c>
      <c r="AZ8" s="15">
        <v>4.7178696688000006</v>
      </c>
      <c r="BA8" s="15">
        <v>4.8349615209000003</v>
      </c>
      <c r="BB8" s="15">
        <v>47.817942690754116</v>
      </c>
      <c r="BC8" s="15">
        <v>48.314911485267174</v>
      </c>
      <c r="BD8" s="15">
        <v>49.097860379283979</v>
      </c>
      <c r="BE8" s="15">
        <v>50.456247759423661</v>
      </c>
      <c r="BF8" s="15">
        <v>52.043835328299998</v>
      </c>
      <c r="BG8" s="15">
        <v>53.720397125562428</v>
      </c>
      <c r="BH8" s="15">
        <v>55.31161285406629</v>
      </c>
      <c r="BI8" s="15">
        <v>56.303758766534301</v>
      </c>
      <c r="BJ8" s="15">
        <v>56.964890338271509</v>
      </c>
    </row>
    <row r="9" spans="1:62" ht="12.75" customHeight="1" x14ac:dyDescent="0.15">
      <c r="A9" s="15"/>
      <c r="B9" s="18">
        <f t="shared" si="2"/>
        <v>21</v>
      </c>
      <c r="C9" s="16">
        <v>0.7</v>
      </c>
      <c r="D9" s="17" t="e">
        <f>VLOOKUP(Table!C9,'Datos de tu bebé'!$E$17:$F$102,2,FALSE)</f>
        <v>#N/A</v>
      </c>
      <c r="E9" s="15">
        <f>IF('Datos de tu bebé'!$D$8="Male",Table!AA9,Table!AS9)</f>
        <v>2.9625765272</v>
      </c>
      <c r="F9" s="15">
        <f>IF('Datos de tu bebé'!$D$8="Male",Table!AB9,Table!AT9)</f>
        <v>3.1266942963999997</v>
      </c>
      <c r="G9" s="15">
        <f>IF('Datos de tu bebé'!$D$8="Male",Table!AC9,Table!AU9)</f>
        <v>3.3717203027999996</v>
      </c>
      <c r="H9" s="15">
        <f>IF('Datos de tu bebé'!$D$8="Male",Table!AD9,Table!AV9)</f>
        <v>3.7636910488000002</v>
      </c>
      <c r="I9" s="15">
        <f>IF('Datos de tu bebé'!$D$8="Male",Table!AE9,Table!AW9)</f>
        <v>4.1783901558000007</v>
      </c>
      <c r="J9" s="15">
        <f>IF('Datos de tu bebé'!$D$8="Male",Table!AF9,Table!AX9)</f>
        <v>4.5754035654000003</v>
      </c>
      <c r="K9" s="15">
        <f>IF('Datos de tu bebé'!$D$8="Male",Table!AG9,Table!AY9)</f>
        <v>4.9201595768000006</v>
      </c>
      <c r="L9" s="15">
        <f>IF('Datos de tu bebé'!$D$8="Male",Table!AH9,Table!AZ9)</f>
        <v>5.1215244094000001</v>
      </c>
      <c r="M9" s="15">
        <f>IF('Datos de tu bebé'!$D$8="Male",Table!AI9,Table!BA9)</f>
        <v>5.2504858062000004</v>
      </c>
      <c r="N9" s="15" t="e">
        <f t="shared" si="0"/>
        <v>#N/A</v>
      </c>
      <c r="O9" s="16">
        <v>0.7</v>
      </c>
      <c r="P9" s="17" t="e">
        <f>VLOOKUP(Table!O9,'Datos de tu bebé'!$E$17:$G$102,3,FALSE)</f>
        <v>#N/A</v>
      </c>
      <c r="Q9" s="15">
        <f>IF('Datos de tu bebé'!$D$8="Male",Table!AJ9,Table!BB9)</f>
        <v>48.810659442622573</v>
      </c>
      <c r="R9" s="15">
        <f>IF('Datos de tu bebé'!$D$8="Male",Table!AK9,Table!BC9)</f>
        <v>49.380488258598099</v>
      </c>
      <c r="S9" s="15">
        <f>IF('Datos de tu bebé'!$D$8="Male",Table!AL9,Table!BD9)</f>
        <v>50.266254698303079</v>
      </c>
      <c r="T9" s="15">
        <f>IF('Datos de tu bebé'!$D$8="Male",Table!AM9,Table!BE9)</f>
        <v>51.769125786462979</v>
      </c>
      <c r="U9" s="15">
        <f>IF('Datos de tu bebé'!$D$8="Male",Table!AN9,Table!BF9)</f>
        <v>53.472946667439999</v>
      </c>
      <c r="V9" s="15">
        <f>IF('Datos de tu bebé'!$D$8="Male",Table!AO9,Table!BG9)</f>
        <v>55.213325682032107</v>
      </c>
      <c r="W9" s="15">
        <f>IF('Datos de tu bebé'!$D$8="Male",Table!AP9,Table!BH9)</f>
        <v>56.811665608224295</v>
      </c>
      <c r="X9" s="15">
        <f>IF('Datos de tu bebé'!$D$8="Male",Table!AQ9,Table!BI9)</f>
        <v>57.782969209602605</v>
      </c>
      <c r="Y9" s="15">
        <f>IF('Datos de tu bebé'!$D$8="Male",Table!AR9,Table!BJ9)</f>
        <v>58.419761782548704</v>
      </c>
      <c r="Z9" s="15" t="e">
        <f t="shared" si="1"/>
        <v>#N/A</v>
      </c>
      <c r="AA9" s="15">
        <v>2.9625765272</v>
      </c>
      <c r="AB9" s="15">
        <v>3.1266942963999997</v>
      </c>
      <c r="AC9" s="15">
        <v>3.3717203027999996</v>
      </c>
      <c r="AD9" s="15">
        <v>3.7636910488000002</v>
      </c>
      <c r="AE9" s="15">
        <v>4.1783901558000007</v>
      </c>
      <c r="AF9" s="15">
        <v>4.5754035654000003</v>
      </c>
      <c r="AG9" s="15">
        <v>4.9201595768000006</v>
      </c>
      <c r="AH9" s="15">
        <v>5.1215244094000001</v>
      </c>
      <c r="AI9" s="15">
        <v>5.2504858062000004</v>
      </c>
      <c r="AJ9" s="15">
        <v>48.810659442622573</v>
      </c>
      <c r="AK9" s="15">
        <v>49.380488258598099</v>
      </c>
      <c r="AL9" s="15">
        <v>50.266254698303079</v>
      </c>
      <c r="AM9" s="15">
        <v>51.769125786462979</v>
      </c>
      <c r="AN9" s="15">
        <v>53.472946667439999</v>
      </c>
      <c r="AO9" s="15">
        <v>55.213325682032107</v>
      </c>
      <c r="AP9" s="15">
        <v>56.811665608224295</v>
      </c>
      <c r="AQ9" s="15">
        <v>57.782969209602605</v>
      </c>
      <c r="AR9" s="15">
        <v>58.419761782548704</v>
      </c>
      <c r="AS9" s="15">
        <v>2.8854936067599999</v>
      </c>
      <c r="AT9" s="15">
        <v>3.02457448514</v>
      </c>
      <c r="AU9" s="15">
        <v>3.2349300890500001</v>
      </c>
      <c r="AV9" s="15">
        <v>3.57734597409</v>
      </c>
      <c r="AW9" s="15">
        <v>3.9463636670800004</v>
      </c>
      <c r="AX9" s="15">
        <v>4.3051494937600001</v>
      </c>
      <c r="AY9" s="15">
        <v>4.6204919954100001</v>
      </c>
      <c r="AZ9" s="15">
        <v>4.8061363049700008</v>
      </c>
      <c r="BA9" s="15">
        <v>4.9255552326699998</v>
      </c>
      <c r="BB9" s="15">
        <v>48.158571456455157</v>
      </c>
      <c r="BC9" s="15">
        <v>48.658407194305703</v>
      </c>
      <c r="BD9" s="15">
        <v>49.445052955972713</v>
      </c>
      <c r="BE9" s="15">
        <v>50.807505829355229</v>
      </c>
      <c r="BF9" s="15">
        <v>52.396141517419998</v>
      </c>
      <c r="BG9" s="15">
        <v>54.069584351400671</v>
      </c>
      <c r="BH9" s="15">
        <v>55.653933275677453</v>
      </c>
      <c r="BI9" s="15">
        <v>56.639919108362456</v>
      </c>
      <c r="BJ9" s="15">
        <v>57.296159998307928</v>
      </c>
    </row>
    <row r="10" spans="1:62" ht="12.75" customHeight="1" x14ac:dyDescent="0.15">
      <c r="A10" s="15"/>
      <c r="B10" s="18">
        <f t="shared" si="2"/>
        <v>24</v>
      </c>
      <c r="C10" s="16">
        <v>0.8</v>
      </c>
      <c r="D10" s="17" t="e">
        <f>VLOOKUP(Table!C10,'Datos de tu bebé'!$E$17:$F$102,2,FALSE)</f>
        <v>#N/A</v>
      </c>
      <c r="E10" s="15">
        <f>IF('Datos de tu bebé'!$D$8="Male",Table!AA10,Table!AS10)</f>
        <v>3.0440904703</v>
      </c>
      <c r="F10" s="15">
        <f>IF('Datos de tu bebé'!$D$8="Male",Table!AB10,Table!AT10)</f>
        <v>3.2077136170999996</v>
      </c>
      <c r="G10" s="15">
        <f>IF('Datos de tu bebé'!$D$8="Male",Table!AC10,Table!AU10)</f>
        <v>3.4528254456999994</v>
      </c>
      <c r="H10" s="15">
        <f>IF('Datos de tu bebé'!$D$8="Male",Table!AD10,Table!AV10)</f>
        <v>3.8468387867000002</v>
      </c>
      <c r="I10" s="15">
        <f>IF('Datos de tu bebé'!$D$8="Male",Table!AE10,Table!AW10)</f>
        <v>4.266032021700001</v>
      </c>
      <c r="J10" s="15">
        <f>IF('Datos de tu bebé'!$D$8="Male",Table!AF10,Table!AX10)</f>
        <v>4.6693940656000006</v>
      </c>
      <c r="K10" s="15">
        <f>IF('Datos de tu bebé'!$D$8="Male",Table!AG10,Table!AY10)</f>
        <v>5.021158723700001</v>
      </c>
      <c r="L10" s="15">
        <f>IF('Datos de tu bebé'!$D$8="Male",Table!AH10,Table!AZ10)</f>
        <v>5.2272215601000003</v>
      </c>
      <c r="M10" s="15">
        <f>IF('Datos de tu bebé'!$D$8="Male",Table!AI10,Table!BA10)</f>
        <v>5.3594162183000007</v>
      </c>
      <c r="N10" s="15" t="e">
        <f t="shared" si="0"/>
        <v>#N/A</v>
      </c>
      <c r="O10" s="16">
        <v>0.8</v>
      </c>
      <c r="P10" s="17" t="e">
        <f>VLOOKUP(Table!O10,'Datos de tu bebé'!$E$17:$G$102,3,FALSE)</f>
        <v>#N/A</v>
      </c>
      <c r="Q10" s="15">
        <f>IF('Datos de tu bebé'!$D$8="Male",Table!AJ10,Table!BB10)</f>
        <v>49.210148081572655</v>
      </c>
      <c r="R10" s="15">
        <f>IF('Datos de tu bebé'!$D$8="Male",Table!AK10,Table!BC10)</f>
        <v>49.775413618683807</v>
      </c>
      <c r="S10" s="15">
        <f>IF('Datos de tu bebé'!$D$8="Male",Table!AL10,Table!BD10)</f>
        <v>50.65491188864813</v>
      </c>
      <c r="T10" s="15">
        <f>IF('Datos de tu bebé'!$D$8="Male",Table!AM10,Table!BE10)</f>
        <v>52.149494178059172</v>
      </c>
      <c r="U10" s="15">
        <f>IF('Datos de tu bebé'!$D$8="Male",Table!AN10,Table!BF10)</f>
        <v>53.84759287536</v>
      </c>
      <c r="V10" s="15">
        <f>IF('Datos de tu bebé'!$D$8="Male",Table!AO10,Table!BG10)</f>
        <v>55.586298516991981</v>
      </c>
      <c r="W10" s="15">
        <f>IF('Datos de tu bebé'!$D$8="Male",Table!AP10,Table!BH10)</f>
        <v>57.186944752226267</v>
      </c>
      <c r="X10" s="15">
        <f>IF('Datos de tu bebé'!$D$8="Male",Table!AQ10,Table!BI10)</f>
        <v>58.161500074869686</v>
      </c>
      <c r="Y10" s="15">
        <f>IF('Datos de tu bebé'!$D$8="Male",Table!AR10,Table!BJ10)</f>
        <v>58.801199968779585</v>
      </c>
      <c r="Z10" s="15" t="e">
        <f t="shared" si="1"/>
        <v>#N/A</v>
      </c>
      <c r="AA10" s="15">
        <v>3.0440904703</v>
      </c>
      <c r="AB10" s="15">
        <v>3.2077136170999996</v>
      </c>
      <c r="AC10" s="15">
        <v>3.4528254456999994</v>
      </c>
      <c r="AD10" s="15">
        <v>3.8468387867000002</v>
      </c>
      <c r="AE10" s="15">
        <v>4.266032021700001</v>
      </c>
      <c r="AF10" s="15">
        <v>4.6693940656000006</v>
      </c>
      <c r="AG10" s="15">
        <v>5.021158723700001</v>
      </c>
      <c r="AH10" s="15">
        <v>5.2272215601000003</v>
      </c>
      <c r="AI10" s="15">
        <v>5.3594162183000007</v>
      </c>
      <c r="AJ10" s="15">
        <v>49.210148081572655</v>
      </c>
      <c r="AK10" s="15">
        <v>49.775413618683807</v>
      </c>
      <c r="AL10" s="15">
        <v>50.65491188864813</v>
      </c>
      <c r="AM10" s="15">
        <v>52.149494178059172</v>
      </c>
      <c r="AN10" s="15">
        <v>53.84759287536</v>
      </c>
      <c r="AO10" s="15">
        <v>55.586298516991981</v>
      </c>
      <c r="AP10" s="15">
        <v>57.186944752226267</v>
      </c>
      <c r="AQ10" s="15">
        <v>58.161500074869686</v>
      </c>
      <c r="AR10" s="15">
        <v>58.801199968779585</v>
      </c>
      <c r="AS10" s="15">
        <v>2.9490378874959999</v>
      </c>
      <c r="AT10" s="15">
        <v>3.088892086949</v>
      </c>
      <c r="AU10" s="15">
        <v>3.3007425173630001</v>
      </c>
      <c r="AV10" s="15">
        <v>3.6463757799429999</v>
      </c>
      <c r="AW10" s="15">
        <v>4.0198646745750004</v>
      </c>
      <c r="AX10" s="15">
        <v>4.383915559719</v>
      </c>
      <c r="AY10" s="15">
        <v>4.7045793317299998</v>
      </c>
      <c r="AZ10" s="15">
        <v>4.8936431732350005</v>
      </c>
      <c r="BA10" s="15">
        <v>5.0153699221709998</v>
      </c>
      <c r="BB10" s="15">
        <v>48.491417717727394</v>
      </c>
      <c r="BC10" s="15">
        <v>48.994099658909207</v>
      </c>
      <c r="BD10" s="15">
        <v>49.784430325430257</v>
      </c>
      <c r="BE10" s="15">
        <v>51.150994539304335</v>
      </c>
      <c r="BF10" s="15">
        <v>52.740852294615998</v>
      </c>
      <c r="BG10" s="15">
        <v>54.411517478380837</v>
      </c>
      <c r="BH10" s="15">
        <v>55.989487480500912</v>
      </c>
      <c r="BI10" s="15">
        <v>56.969703449501161</v>
      </c>
      <c r="BJ10" s="15">
        <v>57.62135182570853</v>
      </c>
    </row>
    <row r="11" spans="1:62" ht="12.75" customHeight="1" x14ac:dyDescent="0.15">
      <c r="A11" s="15"/>
      <c r="B11" s="18">
        <f t="shared" si="2"/>
        <v>27</v>
      </c>
      <c r="C11" s="16">
        <v>0.9</v>
      </c>
      <c r="D11" s="17" t="e">
        <f>VLOOKUP(Table!C11,'Datos de tu bebé'!$E$17:$F$102,2,FALSE)</f>
        <v>#N/A</v>
      </c>
      <c r="E11" s="15">
        <f>IF('Datos de tu bebé'!$D$8="Male",Table!AA11,Table!AS11)</f>
        <v>3.1256044134000001</v>
      </c>
      <c r="F11" s="15">
        <f>IF('Datos de tu bebé'!$D$8="Male",Table!AB11,Table!AT11)</f>
        <v>3.2887329377999994</v>
      </c>
      <c r="G11" s="15">
        <f>IF('Datos de tu bebé'!$D$8="Male",Table!AC11,Table!AU11)</f>
        <v>3.5339305885999992</v>
      </c>
      <c r="H11" s="15">
        <f>IF('Datos de tu bebé'!$D$8="Male",Table!AD11,Table!AV11)</f>
        <v>3.9299865246000003</v>
      </c>
      <c r="I11" s="15">
        <f>IF('Datos de tu bebé'!$D$8="Male",Table!AE11,Table!AW11)</f>
        <v>4.3536738876000012</v>
      </c>
      <c r="J11" s="15">
        <f>IF('Datos de tu bebé'!$D$8="Male",Table!AF11,Table!AX11)</f>
        <v>4.7633845658000009</v>
      </c>
      <c r="K11" s="15">
        <f>IF('Datos de tu bebé'!$D$8="Male",Table!AG11,Table!AY11)</f>
        <v>5.1221578706000015</v>
      </c>
      <c r="L11" s="15">
        <f>IF('Datos de tu bebé'!$D$8="Male",Table!AH11,Table!AZ11)</f>
        <v>5.3329187108000005</v>
      </c>
      <c r="M11" s="15">
        <f>IF('Datos de tu bebé'!$D$8="Male",Table!AI11,Table!BA11)</f>
        <v>5.468346630400001</v>
      </c>
      <c r="N11" s="15" t="e">
        <f t="shared" si="0"/>
        <v>#N/A</v>
      </c>
      <c r="O11" s="16">
        <v>0.9</v>
      </c>
      <c r="P11" s="17" t="e">
        <f>VLOOKUP(Table!O11,'Datos de tu bebé'!$E$17:$G$102,3,FALSE)</f>
        <v>#N/A</v>
      </c>
      <c r="Q11" s="15">
        <f>IF('Datos de tu bebé'!$D$8="Male",Table!AJ11,Table!BB11)</f>
        <v>49.599161918376048</v>
      </c>
      <c r="R11" s="15">
        <f>IF('Datos de tu bebé'!$D$8="Male",Table!AK11,Table!BC11)</f>
        <v>50.160175018237418</v>
      </c>
      <c r="S11" s="15">
        <f>IF('Datos de tu bebé'!$D$8="Male",Table!AL11,Table!BD11)</f>
        <v>51.033837991355028</v>
      </c>
      <c r="T11" s="15">
        <f>IF('Datos de tu bebé'!$D$8="Male",Table!AM11,Table!BE11)</f>
        <v>52.520727474629211</v>
      </c>
      <c r="U11" s="15">
        <f>IF('Datos de tu bebé'!$D$8="Male",Table!AN11,Table!BF11)</f>
        <v>54.213573184669499</v>
      </c>
      <c r="V11" s="15">
        <f>IF('Datos de tu bebé'!$D$8="Male",Table!AO11,Table!BG11)</f>
        <v>55.950865261224756</v>
      </c>
      <c r="W11" s="15">
        <f>IF('Datos de tu bebé'!$D$8="Male",Table!AP11,Table!BH11)</f>
        <v>57.553869066336546</v>
      </c>
      <c r="X11" s="15">
        <f>IF('Datos de tu bebé'!$D$8="Male",Table!AQ11,Table!BI11)</f>
        <v>58.531623487750046</v>
      </c>
      <c r="Y11" s="15">
        <f>IF('Datos de tu bebé'!$D$8="Male",Table!AR11,Table!BJ11)</f>
        <v>59.174163180279585</v>
      </c>
      <c r="Z11" s="15" t="e">
        <f t="shared" si="1"/>
        <v>#N/A</v>
      </c>
      <c r="AA11" s="15">
        <v>3.1256044134000001</v>
      </c>
      <c r="AB11" s="15">
        <v>3.2887329377999994</v>
      </c>
      <c r="AC11" s="15">
        <v>3.5339305885999992</v>
      </c>
      <c r="AD11" s="15">
        <v>3.9299865246000003</v>
      </c>
      <c r="AE11" s="15">
        <v>4.3536738876000012</v>
      </c>
      <c r="AF11" s="15">
        <v>4.7633845658000009</v>
      </c>
      <c r="AG11" s="15">
        <v>5.1221578706000015</v>
      </c>
      <c r="AH11" s="15">
        <v>5.3329187108000005</v>
      </c>
      <c r="AI11" s="15">
        <v>5.468346630400001</v>
      </c>
      <c r="AJ11" s="15">
        <v>49.599161918376048</v>
      </c>
      <c r="AK11" s="15">
        <v>50.160175018237418</v>
      </c>
      <c r="AL11" s="15">
        <v>51.033837991355028</v>
      </c>
      <c r="AM11" s="15">
        <v>52.520727474629211</v>
      </c>
      <c r="AN11" s="15">
        <v>54.213573184669499</v>
      </c>
      <c r="AO11" s="15">
        <v>55.950865261224756</v>
      </c>
      <c r="AP11" s="15">
        <v>57.553869066336546</v>
      </c>
      <c r="AQ11" s="15">
        <v>58.531623487750046</v>
      </c>
      <c r="AR11" s="15">
        <v>59.174163180279585</v>
      </c>
      <c r="AS11" s="15">
        <v>3.0120913453086997</v>
      </c>
      <c r="AT11" s="15">
        <v>3.1527154647156999</v>
      </c>
      <c r="AU11" s="15">
        <v>3.3660468960556003</v>
      </c>
      <c r="AV11" s="15">
        <v>3.7148582530273</v>
      </c>
      <c r="AW11" s="15">
        <v>4.0927612642450999</v>
      </c>
      <c r="AX11" s="15">
        <v>4.4620149653845003</v>
      </c>
      <c r="AY11" s="15">
        <v>4.7879448686329003</v>
      </c>
      <c r="AZ11" s="15">
        <v>4.9803971088772006</v>
      </c>
      <c r="BA11" s="15">
        <v>5.1044125452269995</v>
      </c>
      <c r="BB11" s="15">
        <v>48.816833349774051</v>
      </c>
      <c r="BC11" s="15">
        <v>49.322340116615152</v>
      </c>
      <c r="BD11" s="15">
        <v>50.116342076857464</v>
      </c>
      <c r="BE11" s="15">
        <v>51.487058209507502</v>
      </c>
      <c r="BF11" s="15">
        <v>53.0783007589894</v>
      </c>
      <c r="BG11" s="15">
        <v>54.74651019500385</v>
      </c>
      <c r="BH11" s="15">
        <v>56.318562034618523</v>
      </c>
      <c r="BI11" s="15">
        <v>57.293376551624377</v>
      </c>
      <c r="BJ11" s="15">
        <v>57.940713783568441</v>
      </c>
    </row>
    <row r="12" spans="1:62" ht="12.75" customHeight="1" x14ac:dyDescent="0.15">
      <c r="A12" s="15" t="s">
        <v>2</v>
      </c>
      <c r="B12" s="18">
        <f t="shared" si="2"/>
        <v>30</v>
      </c>
      <c r="C12" s="16">
        <v>1</v>
      </c>
      <c r="D12" s="17" t="e">
        <f>VLOOKUP(Table!C12,'Datos de tu bebé'!$E$17:$F$102,2,FALSE)</f>
        <v>#N/A</v>
      </c>
      <c r="E12" s="15">
        <f>IF('Datos de tu bebé'!$D$8="Male",Table!AA12,Table!AS12)</f>
        <v>3.2071183564999997</v>
      </c>
      <c r="F12" s="15">
        <f>IF('Datos de tu bebé'!$D$8="Male",Table!AB12,Table!AT12)</f>
        <v>3.3697522585000002</v>
      </c>
      <c r="G12" s="15">
        <f>IF('Datos de tu bebé'!$D$8="Male",Table!AC12,Table!AU12)</f>
        <v>3.6150357314999999</v>
      </c>
      <c r="H12" s="15">
        <f>IF('Datos de tu bebé'!$D$8="Male",Table!AD12,Table!AV12)</f>
        <v>4.0131342624999995</v>
      </c>
      <c r="I12" s="15">
        <f>IF('Datos de tu bebé'!$D$8="Male",Table!AE12,Table!AW12)</f>
        <v>4.4413157534999996</v>
      </c>
      <c r="J12" s="15">
        <f>IF('Datos de tu bebé'!$D$8="Male",Table!AF12,Table!AX12)</f>
        <v>4.8573750659999995</v>
      </c>
      <c r="K12" s="15">
        <f>IF('Datos de tu bebé'!$D$8="Male",Table!AG12,Table!AY12)</f>
        <v>5.2231570175000002</v>
      </c>
      <c r="L12" s="15">
        <f>IF('Datos de tu bebé'!$D$8="Male",Table!AH12,Table!AZ12)</f>
        <v>5.4386158614999998</v>
      </c>
      <c r="M12" s="15">
        <f>IF('Datos de tu bebé'!$D$8="Male",Table!AI12,Table!BA12)</f>
        <v>5.5772770425000004</v>
      </c>
      <c r="N12" s="15" t="e">
        <f t="shared" si="0"/>
        <v>#N/A</v>
      </c>
      <c r="O12" s="16">
        <v>1</v>
      </c>
      <c r="P12" s="17" t="e">
        <f>VLOOKUP(Table!O12,'Datos de tu bebé'!$E$17:$G$102,3,FALSE)</f>
        <v>#N/A</v>
      </c>
      <c r="Q12" s="15">
        <f>IF('Datos de tu bebé'!$D$8="Male",Table!AJ12,Table!BB12)</f>
        <v>49.978195036222871</v>
      </c>
      <c r="R12" s="15">
        <f>IF('Datos de tu bebé'!$D$8="Male",Table!AK12,Table!BC12)</f>
        <v>50.535248116017158</v>
      </c>
      <c r="S12" s="15">
        <f>IF('Datos de tu bebé'!$D$8="Male",Table!AL12,Table!BD12)</f>
        <v>51.403483354027934</v>
      </c>
      <c r="T12" s="15">
        <f>IF('Datos de tu bebé'!$D$8="Male",Table!AM12,Table!BE12)</f>
        <v>52.883241928562391</v>
      </c>
      <c r="U12" s="15">
        <f>IF('Datos de tu bebé'!$D$8="Male",Table!AN12,Table!BF12)</f>
        <v>54.571277690949771</v>
      </c>
      <c r="V12" s="15">
        <f>IF('Datos de tu bebé'!$D$8="Male",Table!AO12,Table!BG12)</f>
        <v>56.307401554979656</v>
      </c>
      <c r="W12" s="15">
        <f>IF('Datos de tu bebé'!$D$8="Male",Table!AP12,Table!BH12)</f>
        <v>57.91281035027648</v>
      </c>
      <c r="X12" s="15">
        <f>IF('Datos de tu bebé'!$D$8="Male",Table!AQ12,Table!BI12)</f>
        <v>58.893712670730515</v>
      </c>
      <c r="Y12" s="15">
        <f>IF('Datos de tu bebé'!$D$8="Male",Table!AR12,Table!BJ12)</f>
        <v>59.539026896792279</v>
      </c>
      <c r="Z12" s="15" t="e">
        <f t="shared" si="1"/>
        <v>#N/A</v>
      </c>
      <c r="AA12" s="15">
        <v>3.2071183564999997</v>
      </c>
      <c r="AB12" s="15">
        <v>3.3697522585000002</v>
      </c>
      <c r="AC12" s="15">
        <v>3.6150357314999999</v>
      </c>
      <c r="AD12" s="15">
        <v>4.0131342624999995</v>
      </c>
      <c r="AE12" s="15">
        <v>4.4413157534999996</v>
      </c>
      <c r="AF12" s="15">
        <v>4.8573750659999995</v>
      </c>
      <c r="AG12" s="15">
        <v>5.2231570175000002</v>
      </c>
      <c r="AH12" s="15">
        <v>5.4386158614999998</v>
      </c>
      <c r="AI12" s="15">
        <v>5.5772770425000004</v>
      </c>
      <c r="AJ12" s="15">
        <v>49.978195036222871</v>
      </c>
      <c r="AK12" s="15">
        <v>50.535248116017158</v>
      </c>
      <c r="AL12" s="15">
        <v>51.403483354027934</v>
      </c>
      <c r="AM12" s="15">
        <v>52.883241928562391</v>
      </c>
      <c r="AN12" s="15">
        <v>54.571277690949771</v>
      </c>
      <c r="AO12" s="15">
        <v>56.307401554979656</v>
      </c>
      <c r="AP12" s="15">
        <v>57.91281035027648</v>
      </c>
      <c r="AQ12" s="15">
        <v>58.893712670730515</v>
      </c>
      <c r="AR12" s="15">
        <v>59.539026896792279</v>
      </c>
      <c r="AS12" s="15">
        <v>3.0746578275166696</v>
      </c>
      <c r="AT12" s="15">
        <v>3.2160481798459797</v>
      </c>
      <c r="AU12" s="15">
        <v>3.4308467256277604</v>
      </c>
      <c r="AV12" s="15">
        <v>3.7827974054392501</v>
      </c>
      <c r="AW12" s="15">
        <v>4.1650583800919696</v>
      </c>
      <c r="AX12" s="15">
        <v>4.5394535781647702</v>
      </c>
      <c r="AY12" s="15">
        <v>4.87059512210931</v>
      </c>
      <c r="AZ12" s="15">
        <v>5.0664048999815705</v>
      </c>
      <c r="BA12" s="15">
        <v>5.1926900155096591</v>
      </c>
      <c r="BB12" s="15">
        <v>49.135150021678584</v>
      </c>
      <c r="BC12" s="15">
        <v>49.643459692128282</v>
      </c>
      <c r="BD12" s="15">
        <v>50.441117861938991</v>
      </c>
      <c r="BE12" s="15">
        <v>51.81602164322674</v>
      </c>
      <c r="BF12" s="15">
        <v>53.40880125239336</v>
      </c>
      <c r="BG12" s="15">
        <v>55.074858669885508</v>
      </c>
      <c r="BH12" s="15">
        <v>56.6414276935419</v>
      </c>
      <c r="BI12" s="15">
        <v>57.61118874699465</v>
      </c>
      <c r="BJ12" s="15">
        <v>58.254480476757898</v>
      </c>
    </row>
    <row r="13" spans="1:62" ht="12.75" customHeight="1" x14ac:dyDescent="0.15">
      <c r="A13" s="15"/>
      <c r="B13" s="18">
        <f t="shared" si="2"/>
        <v>33</v>
      </c>
      <c r="C13" s="16">
        <v>1.1000000000000001</v>
      </c>
      <c r="D13" s="17" t="e">
        <f>VLOOKUP(Table!C13,'Datos de tu bebé'!$E$17:$F$102,2,FALSE)</f>
        <v>#N/A</v>
      </c>
      <c r="E13" s="15">
        <f>IF('Datos de tu bebé'!$D$8="Male",Table!AA13,Table!AS13)</f>
        <v>3.2886322995999997</v>
      </c>
      <c r="F13" s="15">
        <f>IF('Datos de tu bebé'!$D$8="Male",Table!AB13,Table!AT13)</f>
        <v>3.4507715792</v>
      </c>
      <c r="G13" s="15">
        <f>IF('Datos de tu bebé'!$D$8="Male",Table!AC13,Table!AU13)</f>
        <v>3.6961408744000002</v>
      </c>
      <c r="H13" s="15">
        <f>IF('Datos de tu bebé'!$D$8="Male",Table!AD13,Table!AV13)</f>
        <v>4.0962820003999996</v>
      </c>
      <c r="I13" s="15">
        <f>IF('Datos de tu bebé'!$D$8="Male",Table!AE13,Table!AW13)</f>
        <v>4.5289576193999999</v>
      </c>
      <c r="J13" s="15">
        <f>IF('Datos de tu bebé'!$D$8="Male",Table!AF13,Table!AX13)</f>
        <v>4.9513655661999998</v>
      </c>
      <c r="K13" s="15">
        <f>IF('Datos de tu bebé'!$D$8="Male",Table!AG13,Table!AY13)</f>
        <v>5.3241561643999997</v>
      </c>
      <c r="L13" s="15">
        <f>IF('Datos de tu bebé'!$D$8="Male",Table!AH13,Table!AZ13)</f>
        <v>5.5443130121999999</v>
      </c>
      <c r="M13" s="15">
        <f>IF('Datos de tu bebé'!$D$8="Male",Table!AI13,Table!BA13)</f>
        <v>5.6862074546000008</v>
      </c>
      <c r="N13" s="15" t="e">
        <f t="shared" si="0"/>
        <v>#N/A</v>
      </c>
      <c r="O13" s="16">
        <v>1.1000000000000001</v>
      </c>
      <c r="P13" s="17" t="e">
        <f>VLOOKUP(Table!O13,'Datos de tu bebé'!$E$17:$G$102,3,FALSE)</f>
        <v>#N/A</v>
      </c>
      <c r="Q13" s="15">
        <f>IF('Datos de tu bebé'!$D$8="Male",Table!AJ13,Table!BB13)</f>
        <v>50.347712494545085</v>
      </c>
      <c r="R13" s="15">
        <f>IF('Datos de tu bebé'!$D$8="Male",Table!AK13,Table!BC13)</f>
        <v>50.901080777243394</v>
      </c>
      <c r="S13" s="15">
        <f>IF('Datos de tu bebé'!$D$8="Male",Table!AL13,Table!BD13)</f>
        <v>51.764272199846289</v>
      </c>
      <c r="T13" s="15">
        <f>IF('Datos de tu bebé'!$D$8="Male",Table!AM13,Table!BE13)</f>
        <v>53.237429869315058</v>
      </c>
      <c r="U13" s="15">
        <f>IF('Datos de tu bebé'!$D$8="Male",Table!AN13,Table!BF13)</f>
        <v>54.921074207808275</v>
      </c>
      <c r="V13" s="15">
        <f>IF('Datos de tu bebé'!$D$8="Male",Table!AO13,Table!BG13)</f>
        <v>56.656261643830014</v>
      </c>
      <c r="W13" s="15">
        <f>IF('Datos de tu bebé'!$D$8="Male",Table!AP13,Table!BH13)</f>
        <v>58.264119266523949</v>
      </c>
      <c r="X13" s="15">
        <f>IF('Datos de tu bebé'!$D$8="Male",Table!AQ13,Table!BI13)</f>
        <v>59.248119665809476</v>
      </c>
      <c r="Y13" s="15">
        <f>IF('Datos de tu bebé'!$D$8="Male",Table!AR13,Table!BJ13)</f>
        <v>59.896145326600752</v>
      </c>
      <c r="Z13" s="15" t="e">
        <f t="shared" si="1"/>
        <v>#N/A</v>
      </c>
      <c r="AA13" s="15">
        <v>3.2886322995999997</v>
      </c>
      <c r="AB13" s="15">
        <v>3.4507715792</v>
      </c>
      <c r="AC13" s="15">
        <v>3.6961408744000002</v>
      </c>
      <c r="AD13" s="15">
        <v>4.0962820003999996</v>
      </c>
      <c r="AE13" s="15">
        <v>4.5289576193999999</v>
      </c>
      <c r="AF13" s="15">
        <v>4.9513655661999998</v>
      </c>
      <c r="AG13" s="15">
        <v>5.3241561643999997</v>
      </c>
      <c r="AH13" s="15">
        <v>5.5443130121999999</v>
      </c>
      <c r="AI13" s="15">
        <v>5.6862074546000008</v>
      </c>
      <c r="AJ13" s="15">
        <v>50.347712494545085</v>
      </c>
      <c r="AK13" s="15">
        <v>50.901080777243394</v>
      </c>
      <c r="AL13" s="15">
        <v>51.764272199846289</v>
      </c>
      <c r="AM13" s="15">
        <v>53.237429869315058</v>
      </c>
      <c r="AN13" s="15">
        <v>54.921074207808275</v>
      </c>
      <c r="AO13" s="15">
        <v>56.656261643830014</v>
      </c>
      <c r="AP13" s="15">
        <v>58.264119266523949</v>
      </c>
      <c r="AQ13" s="15">
        <v>59.248119665809476</v>
      </c>
      <c r="AR13" s="15">
        <v>59.896145326600752</v>
      </c>
      <c r="AS13" s="15">
        <v>3.1367411423162785</v>
      </c>
      <c r="AT13" s="15">
        <v>3.2788937764376018</v>
      </c>
      <c r="AU13" s="15">
        <v>3.4951455025089295</v>
      </c>
      <c r="AV13" s="15">
        <v>3.8501972379759102</v>
      </c>
      <c r="AW13" s="15">
        <v>4.2367609339595838</v>
      </c>
      <c r="AX13" s="15">
        <v>4.6162372177624249</v>
      </c>
      <c r="AY13" s="15">
        <v>4.9525365573894087</v>
      </c>
      <c r="AZ13" s="15">
        <v>5.1516732876820388</v>
      </c>
      <c r="BA13" s="15">
        <v>5.2802092044433921</v>
      </c>
      <c r="BB13" s="15">
        <v>49.446680514046705</v>
      </c>
      <c r="BC13" s="15">
        <v>49.957770706615129</v>
      </c>
      <c r="BD13" s="15">
        <v>50.759068689289606</v>
      </c>
      <c r="BE13" s="15">
        <v>52.138191388427714</v>
      </c>
      <c r="BF13" s="15">
        <v>53.732650566182329</v>
      </c>
      <c r="BG13" s="15">
        <v>55.396842672359419</v>
      </c>
      <c r="BH13" s="15">
        <v>56.958340404971707</v>
      </c>
      <c r="BI13" s="15">
        <v>57.923376845763421</v>
      </c>
      <c r="BJ13" s="15">
        <v>58.562873984858442</v>
      </c>
    </row>
    <row r="14" spans="1:62" ht="12.75" customHeight="1" x14ac:dyDescent="0.15">
      <c r="A14" s="15"/>
      <c r="B14" s="18">
        <f t="shared" si="2"/>
        <v>36</v>
      </c>
      <c r="C14" s="16">
        <v>1.2</v>
      </c>
      <c r="D14" s="17" t="e">
        <f>VLOOKUP(Table!C14,'Datos de tu bebé'!$E$17:$F$102,2,FALSE)</f>
        <v>#N/A</v>
      </c>
      <c r="E14" s="15">
        <f>IF('Datos de tu bebé'!$D$8="Male",Table!AA14,Table!AS14)</f>
        <v>3.3701462426999997</v>
      </c>
      <c r="F14" s="15">
        <f>IF('Datos de tu bebé'!$D$8="Male",Table!AB14,Table!AT14)</f>
        <v>3.5317908998999998</v>
      </c>
      <c r="G14" s="15">
        <f>IF('Datos de tu bebé'!$D$8="Male",Table!AC14,Table!AU14)</f>
        <v>3.7772460173000004</v>
      </c>
      <c r="H14" s="15">
        <f>IF('Datos de tu bebé'!$D$8="Male",Table!AD14,Table!AV14)</f>
        <v>4.1794297382999996</v>
      </c>
      <c r="I14" s="15">
        <f>IF('Datos de tu bebé'!$D$8="Male",Table!AE14,Table!AW14)</f>
        <v>4.6165994853000001</v>
      </c>
      <c r="J14" s="15">
        <f>IF('Datos de tu bebé'!$D$8="Male",Table!AF14,Table!AX14)</f>
        <v>5.0453560664000001</v>
      </c>
      <c r="K14" s="15">
        <f>IF('Datos de tu bebé'!$D$8="Male",Table!AG14,Table!AY14)</f>
        <v>5.4251553112999993</v>
      </c>
      <c r="L14" s="15">
        <f>IF('Datos de tu bebé'!$D$8="Male",Table!AH14,Table!AZ14)</f>
        <v>5.6500101629000001</v>
      </c>
      <c r="M14" s="15">
        <f>IF('Datos de tu bebé'!$D$8="Male",Table!AI14,Table!BA14)</f>
        <v>5.7951378667000002</v>
      </c>
      <c r="N14" s="15" t="e">
        <f t="shared" si="0"/>
        <v>#N/A</v>
      </c>
      <c r="O14" s="16">
        <v>1.2</v>
      </c>
      <c r="P14" s="17" t="e">
        <f>VLOOKUP(Table!O14,'Datos de tu bebé'!$E$17:$G$102,3,FALSE)</f>
        <v>#N/A</v>
      </c>
      <c r="Q14" s="15">
        <f>IF('Datos de tu bebé'!$D$8="Male",Table!AJ14,Table!BB14)</f>
        <v>50.708152250196271</v>
      </c>
      <c r="R14" s="15">
        <f>IF('Datos de tu bebé'!$D$8="Male",Table!AK14,Table!BC14)</f>
        <v>51.25809490623395</v>
      </c>
      <c r="S14" s="15">
        <f>IF('Datos de tu bebé'!$D$8="Male",Table!AL14,Table!BD14)</f>
        <v>52.116604341270865</v>
      </c>
      <c r="T14" s="15">
        <f>IF('Datos de tu bebé'!$D$8="Male",Table!AM14,Table!BE14)</f>
        <v>53.583661262886395</v>
      </c>
      <c r="U14" s="15">
        <f>IF('Datos de tu bebé'!$D$8="Male",Table!AN14,Table!BF14)</f>
        <v>55.263309714005864</v>
      </c>
      <c r="V14" s="15">
        <f>IF('Datos de tu bebé'!$D$8="Male",Table!AO14,Table!BG14)</f>
        <v>56.99777976610055</v>
      </c>
      <c r="W14" s="15">
        <f>IF('Datos de tu bebé'!$D$8="Male",Table!AP14,Table!BH14)</f>
        <v>58.608126709432156</v>
      </c>
      <c r="X14" s="15">
        <f>IF('Datos de tu bebé'!$D$8="Male",Table!AQ14,Table!BI14)</f>
        <v>59.595176704572843</v>
      </c>
      <c r="Y14" s="15">
        <f>IF('Datos de tu bebé'!$D$8="Male",Table!AR14,Table!BJ14)</f>
        <v>60.245852780685645</v>
      </c>
      <c r="Z14" s="15" t="e">
        <f t="shared" si="1"/>
        <v>#N/A</v>
      </c>
      <c r="AA14" s="15">
        <v>3.3701462426999997</v>
      </c>
      <c r="AB14" s="15">
        <v>3.5317908998999998</v>
      </c>
      <c r="AC14" s="15">
        <v>3.7772460173000004</v>
      </c>
      <c r="AD14" s="15">
        <v>4.1794297382999996</v>
      </c>
      <c r="AE14" s="15">
        <v>4.6165994853000001</v>
      </c>
      <c r="AF14" s="15">
        <v>5.0453560664000001</v>
      </c>
      <c r="AG14" s="15">
        <v>5.4251553112999993</v>
      </c>
      <c r="AH14" s="15">
        <v>5.6500101629000001</v>
      </c>
      <c r="AI14" s="15">
        <v>5.7951378667000002</v>
      </c>
      <c r="AJ14" s="15">
        <v>50.708152250196271</v>
      </c>
      <c r="AK14" s="15">
        <v>51.25809490623395</v>
      </c>
      <c r="AL14" s="15">
        <v>52.116604341270865</v>
      </c>
      <c r="AM14" s="15">
        <v>53.583661262886395</v>
      </c>
      <c r="AN14" s="15">
        <v>55.263309714005864</v>
      </c>
      <c r="AO14" s="15">
        <v>56.99777976610055</v>
      </c>
      <c r="AP14" s="15">
        <v>58.608126709432156</v>
      </c>
      <c r="AQ14" s="15">
        <v>59.595176704572843</v>
      </c>
      <c r="AR14" s="15">
        <v>60.245852780685645</v>
      </c>
      <c r="AS14" s="15">
        <v>3.1983450599728829</v>
      </c>
      <c r="AT14" s="15">
        <v>3.3412557811707955</v>
      </c>
      <c r="AU14" s="15">
        <v>3.5589467181663315</v>
      </c>
      <c r="AV14" s="15">
        <v>3.9170617395454448</v>
      </c>
      <c r="AW14" s="15">
        <v>4.3078738058204475</v>
      </c>
      <c r="AX14" s="15">
        <v>4.6923716569316571</v>
      </c>
      <c r="AY14" s="15">
        <v>5.0337755895430814</v>
      </c>
      <c r="AZ14" s="15">
        <v>5.236208966408114</v>
      </c>
      <c r="BA14" s="15">
        <v>5.3669769411295842</v>
      </c>
      <c r="BB14" s="15">
        <v>49.75171994359637</v>
      </c>
      <c r="BC14" s="15">
        <v>50.265567894638714</v>
      </c>
      <c r="BD14" s="15">
        <v>51.070488127753279</v>
      </c>
      <c r="BE14" s="15">
        <v>52.453856910900662</v>
      </c>
      <c r="BF14" s="15">
        <v>54.050129063576662</v>
      </c>
      <c r="BG14" s="15">
        <v>55.712726615072896</v>
      </c>
      <c r="BH14" s="15">
        <v>57.269542242199215</v>
      </c>
      <c r="BI14" s="15">
        <v>58.230164980925771</v>
      </c>
      <c r="BJ14" s="15">
        <v>58.866104638232123</v>
      </c>
    </row>
    <row r="15" spans="1:62" ht="12.75" customHeight="1" x14ac:dyDescent="0.15">
      <c r="A15" s="15"/>
      <c r="B15" s="18">
        <f t="shared" si="2"/>
        <v>39</v>
      </c>
      <c r="C15" s="16">
        <v>1.3</v>
      </c>
      <c r="D15" s="17" t="e">
        <f>VLOOKUP(Table!C15,'Datos de tu bebé'!$E$17:$F$102,2,FALSE)</f>
        <v>#N/A</v>
      </c>
      <c r="E15" s="15">
        <f>IF('Datos de tu bebé'!$D$8="Male",Table!AA15,Table!AS15)</f>
        <v>3.4516601857999998</v>
      </c>
      <c r="F15" s="15">
        <f>IF('Datos de tu bebé'!$D$8="Male",Table!AB15,Table!AT15)</f>
        <v>3.6128102205999997</v>
      </c>
      <c r="G15" s="15">
        <f>IF('Datos de tu bebé'!$D$8="Male",Table!AC15,Table!AU15)</f>
        <v>3.8583511602000007</v>
      </c>
      <c r="H15" s="15">
        <f>IF('Datos de tu bebé'!$D$8="Male",Table!AD15,Table!AV15)</f>
        <v>4.2625774761999997</v>
      </c>
      <c r="I15" s="15">
        <f>IF('Datos de tu bebé'!$D$8="Male",Table!AE15,Table!AW15)</f>
        <v>4.7042413512000003</v>
      </c>
      <c r="J15" s="15">
        <f>IF('Datos de tu bebé'!$D$8="Male",Table!AF15,Table!AX15)</f>
        <v>5.1393465666000004</v>
      </c>
      <c r="K15" s="15">
        <f>IF('Datos de tu bebé'!$D$8="Male",Table!AG15,Table!AY15)</f>
        <v>5.5261544581999988</v>
      </c>
      <c r="L15" s="15">
        <f>IF('Datos de tu bebé'!$D$8="Male",Table!AH15,Table!AZ15)</f>
        <v>5.7557073136000003</v>
      </c>
      <c r="M15" s="15">
        <f>IF('Datos de tu bebé'!$D$8="Male",Table!AI15,Table!BA15)</f>
        <v>5.9040682788000014</v>
      </c>
      <c r="N15" s="15" t="e">
        <f t="shared" si="0"/>
        <v>#N/A</v>
      </c>
      <c r="O15" s="16">
        <v>1.3</v>
      </c>
      <c r="P15" s="17" t="e">
        <f>VLOOKUP(Table!O15,'Datos de tu bebé'!$E$17:$G$102,3,FALSE)</f>
        <v>#N/A</v>
      </c>
      <c r="Q15" s="15">
        <f>IF('Datos de tu bebé'!$D$8="Male",Table!AJ15,Table!BB15)</f>
        <v>51.059926941460247</v>
      </c>
      <c r="R15" s="15">
        <f>IF('Datos de tu bebé'!$D$8="Male",Table!AK15,Table!BC15)</f>
        <v>51.606688148581092</v>
      </c>
      <c r="S15" s="15">
        <f>IF('Datos de tu bebé'!$D$8="Male",Table!AL15,Table!BD15)</f>
        <v>52.460856772232653</v>
      </c>
      <c r="T15" s="15">
        <f>IF('Datos de tu bebé'!$D$8="Male",Table!AM15,Table!BE15)</f>
        <v>53.922285161212749</v>
      </c>
      <c r="U15" s="15">
        <f>IF('Datos de tu bebé'!$D$8="Male",Table!AN15,Table!BF15)</f>
        <v>55.598311698682238</v>
      </c>
      <c r="V15" s="15">
        <f>IF('Datos de tu bebé'!$D$8="Male",Table!AO15,Table!BG15)</f>
        <v>57.332271442687066</v>
      </c>
      <c r="W15" s="15">
        <f>IF('Datos de tu bebé'!$D$8="Male",Table!AP15,Table!BH15)</f>
        <v>58.945145078119452</v>
      </c>
      <c r="X15" s="15">
        <f>IF('Datos de tu bebé'!$D$8="Male",Table!AQ15,Table!BI15)</f>
        <v>59.935197482078124</v>
      </c>
      <c r="Y15" s="15">
        <f>IF('Datos de tu bebé'!$D$8="Male",Table!AR15,Table!BJ15)</f>
        <v>60.58846495050075</v>
      </c>
      <c r="Z15" s="15" t="e">
        <f t="shared" si="1"/>
        <v>#N/A</v>
      </c>
      <c r="AA15" s="15">
        <v>3.4516601857999998</v>
      </c>
      <c r="AB15" s="15">
        <v>3.6128102205999997</v>
      </c>
      <c r="AC15" s="15">
        <v>3.8583511602000007</v>
      </c>
      <c r="AD15" s="15">
        <v>4.2625774761999997</v>
      </c>
      <c r="AE15" s="15">
        <v>4.7042413512000003</v>
      </c>
      <c r="AF15" s="15">
        <v>5.1393465666000004</v>
      </c>
      <c r="AG15" s="15">
        <v>5.5261544581999988</v>
      </c>
      <c r="AH15" s="15">
        <v>5.7557073136000003</v>
      </c>
      <c r="AI15" s="15">
        <v>5.9040682788000014</v>
      </c>
      <c r="AJ15" s="15">
        <v>51.059926941460247</v>
      </c>
      <c r="AK15" s="15">
        <v>51.606688148581092</v>
      </c>
      <c r="AL15" s="15">
        <v>52.460856772232653</v>
      </c>
      <c r="AM15" s="15">
        <v>53.922285161212749</v>
      </c>
      <c r="AN15" s="15">
        <v>55.598311698682238</v>
      </c>
      <c r="AO15" s="15">
        <v>57.332271442687066</v>
      </c>
      <c r="AP15" s="15">
        <v>58.945145078119452</v>
      </c>
      <c r="AQ15" s="15">
        <v>59.935197482078124</v>
      </c>
      <c r="AR15" s="15">
        <v>60.58846495050075</v>
      </c>
      <c r="AS15" s="15">
        <v>3.2594733139474821</v>
      </c>
      <c r="AT15" s="15">
        <v>3.4031377032134897</v>
      </c>
      <c r="AU15" s="15">
        <v>3.6222538582714758</v>
      </c>
      <c r="AV15" s="15">
        <v>3.9833948866131994</v>
      </c>
      <c r="AW15" s="15">
        <v>4.3784018440484589</v>
      </c>
      <c r="AX15" s="15">
        <v>4.7678626222013269</v>
      </c>
      <c r="AY15" s="15">
        <v>5.1143185840594869</v>
      </c>
      <c r="AZ15" s="15">
        <v>5.3200185841317804</v>
      </c>
      <c r="BA15" s="15">
        <v>5.4530000122887188</v>
      </c>
      <c r="BB15" s="15">
        <v>50.050546901637304</v>
      </c>
      <c r="BC15" s="15">
        <v>50.567129535618044</v>
      </c>
      <c r="BD15" s="15">
        <v>51.375653425340602</v>
      </c>
      <c r="BE15" s="15">
        <v>52.763291685400695</v>
      </c>
      <c r="BF15" s="15">
        <v>54.361501723890214</v>
      </c>
      <c r="BG15" s="15">
        <v>56.022760524330202</v>
      </c>
      <c r="BH15" s="15">
        <v>57.575262273240085</v>
      </c>
      <c r="BI15" s="15">
        <v>58.531765395481102</v>
      </c>
      <c r="BJ15" s="15">
        <v>59.164371741353676</v>
      </c>
    </row>
    <row r="16" spans="1:62" ht="12.75" customHeight="1" x14ac:dyDescent="0.15">
      <c r="A16" s="15"/>
      <c r="B16" s="18">
        <f t="shared" si="2"/>
        <v>42</v>
      </c>
      <c r="C16" s="16">
        <v>1.4</v>
      </c>
      <c r="D16" s="17" t="e">
        <f>VLOOKUP(Table!C16,'Datos de tu bebé'!$E$17:$F$102,2,FALSE)</f>
        <v>#N/A</v>
      </c>
      <c r="E16" s="15">
        <f>IF('Datos de tu bebé'!$D$8="Male",Table!AA16,Table!AS16)</f>
        <v>3.5331741288999998</v>
      </c>
      <c r="F16" s="15">
        <f>IF('Datos de tu bebé'!$D$8="Male",Table!AB16,Table!AT16)</f>
        <v>3.6938295412999995</v>
      </c>
      <c r="G16" s="15">
        <f>IF('Datos de tu bebé'!$D$8="Male",Table!AC16,Table!AU16)</f>
        <v>3.9394563031000009</v>
      </c>
      <c r="H16" s="15">
        <f>IF('Datos de tu bebé'!$D$8="Male",Table!AD16,Table!AV16)</f>
        <v>4.3457252140999998</v>
      </c>
      <c r="I16" s="15">
        <f>IF('Datos de tu bebé'!$D$8="Male",Table!AE16,Table!AW16)</f>
        <v>4.7918832171000005</v>
      </c>
      <c r="J16" s="15">
        <f>IF('Datos de tu bebé'!$D$8="Male",Table!AF16,Table!AX16)</f>
        <v>5.2333370668000008</v>
      </c>
      <c r="K16" s="15">
        <f>IF('Datos de tu bebé'!$D$8="Male",Table!AG16,Table!AY16)</f>
        <v>5.6271536050999984</v>
      </c>
      <c r="L16" s="15">
        <f>IF('Datos de tu bebé'!$D$8="Male",Table!AH16,Table!AZ16)</f>
        <v>5.8614044643000005</v>
      </c>
      <c r="M16" s="15">
        <f>IF('Datos de tu bebé'!$D$8="Male",Table!AI16,Table!BA16)</f>
        <v>6.0129986909000017</v>
      </c>
      <c r="N16" s="15" t="e">
        <f t="shared" si="0"/>
        <v>#N/A</v>
      </c>
      <c r="O16" s="16">
        <v>1.4</v>
      </c>
      <c r="P16" s="17" t="e">
        <f>VLOOKUP(Table!O16,'Datos de tu bebé'!$E$17:$G$102,3,FALSE)</f>
        <v>#N/A</v>
      </c>
      <c r="Q16" s="15">
        <f>IF('Datos de tu bebé'!$D$8="Male",Table!AJ16,Table!BB16)</f>
        <v>51.403425545209494</v>
      </c>
      <c r="R16" s="15">
        <f>IF('Datos de tu bebé'!$D$8="Male",Table!AK16,Table!BC16)</f>
        <v>51.947235472662413</v>
      </c>
      <c r="S16" s="15">
        <f>IF('Datos de tu bebé'!$D$8="Male",Table!AL16,Table!BD16)</f>
        <v>52.797385147897771</v>
      </c>
      <c r="T16" s="15">
        <f>IF('Datos de tu bebé'!$D$8="Male",Table!AM16,Table!BE16)</f>
        <v>54.253631049689666</v>
      </c>
      <c r="U16" s="15">
        <f>IF('Datos de tu bebé'!$D$8="Male",Table!AN16,Table!BF16)</f>
        <v>55.926389412265678</v>
      </c>
      <c r="V16" s="15">
        <f>IF('Datos de tu bebé'!$D$8="Male",Table!AO16,Table!BG16)</f>
        <v>57.660034676530245</v>
      </c>
      <c r="W16" s="15">
        <f>IF('Datos de tu bebé'!$D$8="Male",Table!AP16,Table!BH16)</f>
        <v>59.275469460283588</v>
      </c>
      <c r="X16" s="15">
        <f>IF('Datos de tu bebé'!$D$8="Male",Table!AQ16,Table!BI16)</f>
        <v>60.268478341690724</v>
      </c>
      <c r="Y16" s="15">
        <f>IF('Datos de tu bebé'!$D$8="Male",Table!AR16,Table!BJ16)</f>
        <v>60.924280096519013</v>
      </c>
      <c r="Z16" s="15" t="e">
        <f t="shared" si="1"/>
        <v>#N/A</v>
      </c>
      <c r="AA16" s="15">
        <v>3.5331741288999998</v>
      </c>
      <c r="AB16" s="15">
        <v>3.6938295412999995</v>
      </c>
      <c r="AC16" s="15">
        <v>3.9394563031000009</v>
      </c>
      <c r="AD16" s="15">
        <v>4.3457252140999998</v>
      </c>
      <c r="AE16" s="15">
        <v>4.7918832171000005</v>
      </c>
      <c r="AF16" s="15">
        <v>5.2333370668000008</v>
      </c>
      <c r="AG16" s="15">
        <v>5.6271536050999984</v>
      </c>
      <c r="AH16" s="15">
        <v>5.8614044643000005</v>
      </c>
      <c r="AI16" s="15">
        <v>6.0129986909000017</v>
      </c>
      <c r="AJ16" s="15">
        <v>51.403425545209494</v>
      </c>
      <c r="AK16" s="15">
        <v>51.947235472662413</v>
      </c>
      <c r="AL16" s="15">
        <v>52.797385147897771</v>
      </c>
      <c r="AM16" s="15">
        <v>54.253631049689666</v>
      </c>
      <c r="AN16" s="15">
        <v>55.926389412265678</v>
      </c>
      <c r="AO16" s="15">
        <v>57.660034676530245</v>
      </c>
      <c r="AP16" s="15">
        <v>59.275469460283588</v>
      </c>
      <c r="AQ16" s="15">
        <v>60.268478341690724</v>
      </c>
      <c r="AR16" s="15">
        <v>60.924280096519013</v>
      </c>
      <c r="AS16" s="15">
        <v>3.3201296019627757</v>
      </c>
      <c r="AT16" s="15">
        <v>3.4645430341400498</v>
      </c>
      <c r="AU16" s="15">
        <v>3.6850704019212137</v>
      </c>
      <c r="AV16" s="15">
        <v>4.0492006426815221</v>
      </c>
      <c r="AW16" s="15">
        <v>4.4483498656794422</v>
      </c>
      <c r="AX16" s="15">
        <v>4.8427157945659767</v>
      </c>
      <c r="AY16" s="15">
        <v>5.1941718574071585</v>
      </c>
      <c r="AZ16" s="15">
        <v>5.4031087426145081</v>
      </c>
      <c r="BA16" s="15">
        <v>5.5382851622192595</v>
      </c>
      <c r="BB16" s="15">
        <v>50.343424512842581</v>
      </c>
      <c r="BC16" s="15">
        <v>50.862718506162842</v>
      </c>
      <c r="BD16" s="15">
        <v>51.674826550063834</v>
      </c>
      <c r="BE16" s="15">
        <v>53.066754210875175</v>
      </c>
      <c r="BF16" s="15">
        <v>54.667019114386449</v>
      </c>
      <c r="BG16" s="15">
        <v>56.32718094349466</v>
      </c>
      <c r="BH16" s="15">
        <v>57.875717370400558</v>
      </c>
      <c r="BI16" s="15">
        <v>58.828379176004148</v>
      </c>
      <c r="BJ16" s="15">
        <v>59.457864247222062</v>
      </c>
    </row>
    <row r="17" spans="1:62" ht="12.75" customHeight="1" x14ac:dyDescent="0.15">
      <c r="A17" s="15" t="s">
        <v>2</v>
      </c>
      <c r="B17" s="18">
        <f t="shared" si="2"/>
        <v>45</v>
      </c>
      <c r="C17" s="16">
        <v>1.5</v>
      </c>
      <c r="D17" s="17" t="e">
        <f>VLOOKUP(Table!C17,'Datos de tu bebé'!$E$17:$F$102,2,FALSE)</f>
        <v>#N/A</v>
      </c>
      <c r="E17" s="15">
        <f>IF('Datos de tu bebé'!$D$8="Male",Table!AA17,Table!AS17)</f>
        <v>3.6146880719999999</v>
      </c>
      <c r="F17" s="15">
        <f>IF('Datos de tu bebé'!$D$8="Male",Table!AB17,Table!AT17)</f>
        <v>3.7748488619999998</v>
      </c>
      <c r="G17" s="15">
        <f>IF('Datos de tu bebé'!$D$8="Male",Table!AC17,Table!AU17)</f>
        <v>4.0205614460000003</v>
      </c>
      <c r="H17" s="15">
        <f>IF('Datos de tu bebé'!$D$8="Male",Table!AD17,Table!AV17)</f>
        <v>4.4288729519999999</v>
      </c>
      <c r="I17" s="15">
        <f>IF('Datos de tu bebé'!$D$8="Male",Table!AE17,Table!AW17)</f>
        <v>4.8795250829999999</v>
      </c>
      <c r="J17" s="15">
        <f>IF('Datos de tu bebé'!$D$8="Male",Table!AF17,Table!AX17)</f>
        <v>5.3273275670000002</v>
      </c>
      <c r="K17" s="15">
        <f>IF('Datos de tu bebé'!$D$8="Male",Table!AG17,Table!AY17)</f>
        <v>5.7281527519999997</v>
      </c>
      <c r="L17" s="15">
        <f>IF('Datos de tu bebé'!$D$8="Male",Table!AH17,Table!AZ17)</f>
        <v>5.9671016149999998</v>
      </c>
      <c r="M17" s="15">
        <f>IF('Datos de tu bebé'!$D$8="Male",Table!AI17,Table!BA17)</f>
        <v>6.121918</v>
      </c>
      <c r="N17" s="15" t="e">
        <f t="shared" si="0"/>
        <v>#N/A</v>
      </c>
      <c r="O17" s="16">
        <v>1.5</v>
      </c>
      <c r="P17" s="17" t="e">
        <f>VLOOKUP(Table!O17,'Datos de tu bebé'!$E$17:$G$102,3,FALSE)</f>
        <v>#N/A</v>
      </c>
      <c r="Q17" s="15">
        <f>IF('Datos de tu bebé'!$D$8="Male",Table!AJ17,Table!BB17)</f>
        <v>52.198594690099661</v>
      </c>
      <c r="R17" s="15">
        <f>IF('Datos de tu bebé'!$D$8="Male",Table!AK17,Table!BC17)</f>
        <v>52.726106586903313</v>
      </c>
      <c r="S17" s="15">
        <f>IF('Datos de tu bebé'!$D$8="Male",Table!AL17,Table!BD17)</f>
        <v>53.553646565979228</v>
      </c>
      <c r="T17" s="15">
        <f>IF('Datos de tu bebé'!$D$8="Male",Table!AM17,Table!BE17)</f>
        <v>54.979104409399497</v>
      </c>
      <c r="U17" s="15">
        <f>IF('Datos de tu bebé'!$D$8="Male",Table!AN17,Table!BF17)</f>
        <v>56.628428552000003</v>
      </c>
      <c r="V17" s="15">
        <f>IF('Datos de tu bebé'!$D$8="Male",Table!AO17,Table!BG17)</f>
        <v>58.350594078349701</v>
      </c>
      <c r="W17" s="15">
        <f>IF('Datos de tu bebé'!$D$8="Male",Table!AP17,Table!BH17)</f>
        <v>59.966403292770863</v>
      </c>
      <c r="X17" s="15">
        <f>IF('Datos de tu bebé'!$D$8="Male",Table!AQ17,Table!BI17)</f>
        <v>60.964653791663324</v>
      </c>
      <c r="Y17" s="15">
        <f>IF('Datos de tu bebé'!$D$8="Male",Table!AR17,Table!BJ17)</f>
        <v>61.625914875126227</v>
      </c>
      <c r="Z17" s="15" t="e">
        <f t="shared" si="1"/>
        <v>#N/A</v>
      </c>
      <c r="AA17" s="15">
        <v>3.6146880719999999</v>
      </c>
      <c r="AB17" s="15">
        <v>3.7748488619999998</v>
      </c>
      <c r="AC17" s="15">
        <v>4.0205614460000003</v>
      </c>
      <c r="AD17" s="15">
        <v>4.4288729519999999</v>
      </c>
      <c r="AE17" s="15">
        <v>4.8795250829999999</v>
      </c>
      <c r="AF17" s="15">
        <v>5.3273275670000002</v>
      </c>
      <c r="AG17" s="15">
        <v>5.7281527519999997</v>
      </c>
      <c r="AH17" s="15">
        <v>5.9671016149999998</v>
      </c>
      <c r="AI17" s="15">
        <v>6.121918</v>
      </c>
      <c r="AJ17" s="15">
        <v>52.198594690099661</v>
      </c>
      <c r="AK17" s="15">
        <v>52.726106586903313</v>
      </c>
      <c r="AL17" s="15">
        <v>53.553646565979228</v>
      </c>
      <c r="AM17" s="15">
        <v>54.979104409399497</v>
      </c>
      <c r="AN17" s="15">
        <v>56.628428552000003</v>
      </c>
      <c r="AO17" s="15">
        <v>58.350594078349701</v>
      </c>
      <c r="AP17" s="15">
        <v>59.966403292770863</v>
      </c>
      <c r="AQ17" s="15">
        <v>60.964653791663324</v>
      </c>
      <c r="AR17" s="15">
        <v>61.625914875126227</v>
      </c>
      <c r="AS17" s="15">
        <v>3.402293298</v>
      </c>
      <c r="AT17" s="15">
        <v>3.5476103050000001</v>
      </c>
      <c r="AU17" s="15">
        <v>3.7701574720000002</v>
      </c>
      <c r="AV17" s="15">
        <v>4.13899376</v>
      </c>
      <c r="AW17" s="15">
        <v>4.5447765130000004</v>
      </c>
      <c r="AX17" s="15">
        <v>4.946765504</v>
      </c>
      <c r="AY17" s="15">
        <v>5.3056324960000003</v>
      </c>
      <c r="AZ17" s="15">
        <v>5.51916925</v>
      </c>
      <c r="BA17" s="15">
        <v>5.6573791079999998</v>
      </c>
      <c r="BB17" s="15">
        <v>50.95700561782332</v>
      </c>
      <c r="BC17" s="15">
        <v>51.479956901940184</v>
      </c>
      <c r="BD17" s="15">
        <v>52.296268711573283</v>
      </c>
      <c r="BE17" s="15">
        <v>53.690781379835585</v>
      </c>
      <c r="BF17" s="15">
        <v>55.286128126000001</v>
      </c>
      <c r="BG17" s="15">
        <v>56.931360766911745</v>
      </c>
      <c r="BH17" s="15">
        <v>58.456123688201231</v>
      </c>
      <c r="BI17" s="15">
        <v>59.389107340130749</v>
      </c>
      <c r="BJ17" s="15">
        <v>60.003377712664744</v>
      </c>
    </row>
    <row r="18" spans="1:62" ht="12.75" customHeight="1" x14ac:dyDescent="0.15">
      <c r="A18" s="15"/>
      <c r="B18" s="18">
        <f t="shared" si="2"/>
        <v>48</v>
      </c>
      <c r="C18" s="16">
        <v>1.6</v>
      </c>
      <c r="D18" s="17" t="e">
        <f>VLOOKUP(Table!C18,'Datos de tu bebé'!$E$17:$F$102,2,FALSE)</f>
        <v>#N/A</v>
      </c>
      <c r="E18" s="15">
        <f>IF('Datos de tu bebé'!$D$8="Male",Table!AA18,Table!AS18)</f>
        <v>3.6874534097999998</v>
      </c>
      <c r="F18" s="15">
        <f>IF('Datos de tu bebé'!$D$8="Male",Table!AB18,Table!AT18)</f>
        <v>3.8476895102999999</v>
      </c>
      <c r="G18" s="15">
        <f>IF('Datos de tu bebé'!$D$8="Male",Table!AC18,Table!AU18)</f>
        <v>4.0939532368</v>
      </c>
      <c r="H18" s="15">
        <f>IF('Datos de tu bebé'!$D$8="Male",Table!AD18,Table!AV18)</f>
        <v>4.5043234114999997</v>
      </c>
      <c r="I18" s="15">
        <f>IF('Datos de tu bebé'!$D$8="Male",Table!AE18,Table!AW18)</f>
        <v>4.9588614511999998</v>
      </c>
      <c r="J18" s="15">
        <f>IF('Datos de tu bebé'!$D$8="Male",Table!AF18,Table!AX18)</f>
        <v>5.4121546261000004</v>
      </c>
      <c r="K18" s="15">
        <f>IF('Datos de tu bebé'!$D$8="Male",Table!AG18,Table!AY18)</f>
        <v>5.8192353899999993</v>
      </c>
      <c r="L18" s="15">
        <f>IF('Datos de tu bebé'!$D$8="Male",Table!AH18,Table!AZ18)</f>
        <v>6.0625033696999999</v>
      </c>
      <c r="M18" s="15">
        <f>IF('Datos de tu bebé'!$D$8="Male",Table!AI18,Table!BA18)</f>
        <v>6.2203092058999996</v>
      </c>
      <c r="N18" s="15" t="e">
        <f t="shared" si="0"/>
        <v>#N/A</v>
      </c>
      <c r="O18" s="16">
        <v>1.6</v>
      </c>
      <c r="P18" s="17" t="e">
        <f>VLOOKUP(Table!O18,'Datos de tu bebé'!$E$17:$G$102,3,FALSE)</f>
        <v>#N/A</v>
      </c>
      <c r="Q18" s="15">
        <f>IF('Datos de tu bebé'!$D$8="Male",Table!AJ18,Table!BB18)</f>
        <v>52.505057000975967</v>
      </c>
      <c r="R18" s="15">
        <f>IF('Datos de tu bebé'!$D$8="Male",Table!AK18,Table!BC18)</f>
        <v>53.030840978277134</v>
      </c>
      <c r="S18" s="15">
        <f>IF('Datos de tu bebé'!$D$8="Male",Table!AL18,Table!BD18)</f>
        <v>53.856054054184476</v>
      </c>
      <c r="T18" s="15">
        <f>IF('Datos de tu bebé'!$D$8="Male",Table!AM18,Table!BE18)</f>
        <v>55.278633850096128</v>
      </c>
      <c r="U18" s="15">
        <f>IF('Datos de tu bebé'!$D$8="Male",Table!AN18,Table!BF18)</f>
        <v>56.926481039500004</v>
      </c>
      <c r="V18" s="15">
        <f>IF('Datos de tu bebé'!$D$8="Male",Table!AO18,Table!BG18)</f>
        <v>58.649322763715737</v>
      </c>
      <c r="W18" s="15">
        <f>IF('Datos de tu bebé'!$D$8="Male",Table!AP18,Table!BH18)</f>
        <v>60.26792106387996</v>
      </c>
      <c r="X18" s="15">
        <f>IF('Datos de tu bebé'!$D$8="Male",Table!AQ18,Table!BI18)</f>
        <v>61.268976961382407</v>
      </c>
      <c r="Y18" s="15">
        <f>IF('Datos de tu bebé'!$D$8="Male",Table!AR18,Table!BJ18)</f>
        <v>61.932564296691737</v>
      </c>
      <c r="Z18" s="15" t="e">
        <f t="shared" si="1"/>
        <v>#N/A</v>
      </c>
      <c r="AA18" s="15">
        <v>3.6874534097999998</v>
      </c>
      <c r="AB18" s="15">
        <v>3.8476895102999999</v>
      </c>
      <c r="AC18" s="15">
        <v>4.0939532368</v>
      </c>
      <c r="AD18" s="15">
        <v>4.5043234114999997</v>
      </c>
      <c r="AE18" s="15">
        <v>4.9588614511999998</v>
      </c>
      <c r="AF18" s="15">
        <v>5.4121546261000004</v>
      </c>
      <c r="AG18" s="15">
        <v>5.8192353899999993</v>
      </c>
      <c r="AH18" s="15">
        <v>6.0625033696999999</v>
      </c>
      <c r="AI18" s="15">
        <v>6.2203092058999996</v>
      </c>
      <c r="AJ18" s="15">
        <v>52.505057000975967</v>
      </c>
      <c r="AK18" s="15">
        <v>53.030840978277134</v>
      </c>
      <c r="AL18" s="15">
        <v>53.856054054184476</v>
      </c>
      <c r="AM18" s="15">
        <v>55.278633850096128</v>
      </c>
      <c r="AN18" s="15">
        <v>56.926481039500004</v>
      </c>
      <c r="AO18" s="15">
        <v>58.649322763715737</v>
      </c>
      <c r="AP18" s="15">
        <v>60.26792106387996</v>
      </c>
      <c r="AQ18" s="15">
        <v>61.268976961382407</v>
      </c>
      <c r="AR18" s="15">
        <v>61.932564296691737</v>
      </c>
      <c r="AS18" s="15">
        <v>3.4618445289999999</v>
      </c>
      <c r="AT18" s="15">
        <v>3.6079131251000001</v>
      </c>
      <c r="AU18" s="15">
        <v>3.8318459230000004</v>
      </c>
      <c r="AV18" s="15">
        <v>4.2035764265999997</v>
      </c>
      <c r="AW18" s="15">
        <v>4.6133572831</v>
      </c>
      <c r="AX18" s="15">
        <v>5.0200972732000002</v>
      </c>
      <c r="AY18" s="15">
        <v>5.3838333234000002</v>
      </c>
      <c r="AZ18" s="15">
        <v>5.6005360304999998</v>
      </c>
      <c r="BA18" s="15">
        <v>5.7408986386</v>
      </c>
      <c r="BB18" s="15">
        <v>51.224230347764525</v>
      </c>
      <c r="BC18" s="15">
        <v>51.749868575652428</v>
      </c>
      <c r="BD18" s="15">
        <v>52.569786146171296</v>
      </c>
      <c r="BE18" s="15">
        <v>53.968828458739331</v>
      </c>
      <c r="BF18" s="15">
        <v>55.566897219499999</v>
      </c>
      <c r="BG18" s="15">
        <v>57.212269383944857</v>
      </c>
      <c r="BH18" s="15">
        <v>58.734817070177925</v>
      </c>
      <c r="BI18" s="15">
        <v>59.665362184815834</v>
      </c>
      <c r="BJ18" s="15">
        <v>60.277586938635736</v>
      </c>
    </row>
    <row r="19" spans="1:62" ht="12.75" customHeight="1" x14ac:dyDescent="0.15">
      <c r="A19" s="15"/>
      <c r="B19" s="18">
        <f t="shared" si="2"/>
        <v>51</v>
      </c>
      <c r="C19" s="16">
        <v>1.7</v>
      </c>
      <c r="D19" s="17" t="e">
        <f>VLOOKUP(Table!C19,'Datos de tu bebé'!$E$17:$F$102,2,FALSE)</f>
        <v>#N/A</v>
      </c>
      <c r="E19" s="15">
        <f>IF('Datos de tu bebé'!$D$8="Male",Table!AA19,Table!AS19)</f>
        <v>3.7602187475999997</v>
      </c>
      <c r="F19" s="15">
        <f>IF('Datos de tu bebé'!$D$8="Male",Table!AB19,Table!AT19)</f>
        <v>3.9205301586000001</v>
      </c>
      <c r="G19" s="15">
        <f>IF('Datos de tu bebé'!$D$8="Male",Table!AC19,Table!AU19)</f>
        <v>4.1673450275999997</v>
      </c>
      <c r="H19" s="15">
        <f>IF('Datos de tu bebé'!$D$8="Male",Table!AD19,Table!AV19)</f>
        <v>4.5797738709999996</v>
      </c>
      <c r="I19" s="15">
        <f>IF('Datos de tu bebé'!$D$8="Male",Table!AE19,Table!AW19)</f>
        <v>5.0381978193999997</v>
      </c>
      <c r="J19" s="15">
        <f>IF('Datos de tu bebé'!$D$8="Male",Table!AF19,Table!AX19)</f>
        <v>5.4969816852000006</v>
      </c>
      <c r="K19" s="15">
        <f>IF('Datos de tu bebé'!$D$8="Male",Table!AG19,Table!AY19)</f>
        <v>5.9103180279999989</v>
      </c>
      <c r="L19" s="15">
        <f>IF('Datos de tu bebé'!$D$8="Male",Table!AH19,Table!AZ19)</f>
        <v>6.1579051244</v>
      </c>
      <c r="M19" s="15">
        <f>IF('Datos de tu bebé'!$D$8="Male",Table!AI19,Table!BA19)</f>
        <v>6.3187040000000003</v>
      </c>
      <c r="N19" s="15" t="e">
        <f t="shared" si="0"/>
        <v>#N/A</v>
      </c>
      <c r="O19" s="16">
        <v>1.7</v>
      </c>
      <c r="P19" s="17" t="e">
        <f>VLOOKUP(Table!O19,'Datos de tu bebé'!$E$17:$G$102,3,FALSE)</f>
        <v>#N/A</v>
      </c>
      <c r="Q19" s="15">
        <f>IF('Datos de tu bebé'!$D$8="Male",Table!AJ19,Table!BB19)</f>
        <v>52.805545832123421</v>
      </c>
      <c r="R19" s="15">
        <f>IF('Datos de tu bebé'!$D$8="Male",Table!AK19,Table!BC19)</f>
        <v>53.329741859455197</v>
      </c>
      <c r="S19" s="15">
        <f>IF('Datos de tu bebé'!$D$8="Male",Table!AL19,Table!BD19)</f>
        <v>54.152826601753617</v>
      </c>
      <c r="T19" s="15">
        <f>IF('Datos de tu bebé'!$D$8="Male",Table!AM19,Table!BE19)</f>
        <v>55.572809702424898</v>
      </c>
      <c r="U19" s="15">
        <f>IF('Datos de tu bebé'!$D$8="Male",Table!AN19,Table!BF19)</f>
        <v>57.219408746640006</v>
      </c>
      <c r="V19" s="15">
        <f>IF('Datos de tu bebé'!$D$8="Male",Table!AO19,Table!BG19)</f>
        <v>58.943054031630858</v>
      </c>
      <c r="W19" s="15">
        <f>IF('Datos de tu bebé'!$D$8="Male",Table!AP19,Table!BH19)</f>
        <v>60.564457048244009</v>
      </c>
      <c r="X19" s="15">
        <f>IF('Datos de tu bebé'!$D$8="Male",Table!AQ19,Table!BI19)</f>
        <v>61.568277862273426</v>
      </c>
      <c r="Y19" s="15">
        <f>IF('Datos de tu bebé'!$D$8="Male",Table!AR19,Table!BJ19)</f>
        <v>62.234143644857539</v>
      </c>
      <c r="Z19" s="15" t="e">
        <f t="shared" si="1"/>
        <v>#N/A</v>
      </c>
      <c r="AA19" s="15">
        <v>3.7602187475999997</v>
      </c>
      <c r="AB19" s="15">
        <v>3.9205301586000001</v>
      </c>
      <c r="AC19" s="15">
        <v>4.1673450275999997</v>
      </c>
      <c r="AD19" s="15">
        <v>4.5797738709999996</v>
      </c>
      <c r="AE19" s="15">
        <v>5.0381978193999997</v>
      </c>
      <c r="AF19" s="15">
        <v>5.4969816852000006</v>
      </c>
      <c r="AG19" s="15">
        <v>5.9103180279999989</v>
      </c>
      <c r="AH19" s="15">
        <v>6.1579051244</v>
      </c>
      <c r="AI19" s="15">
        <v>6.3187040000000003</v>
      </c>
      <c r="AJ19" s="15">
        <v>52.805545832123421</v>
      </c>
      <c r="AK19" s="15">
        <v>53.329741859455197</v>
      </c>
      <c r="AL19" s="15">
        <v>54.152826601753617</v>
      </c>
      <c r="AM19" s="15">
        <v>55.572809702424898</v>
      </c>
      <c r="AN19" s="15">
        <v>57.219408746640006</v>
      </c>
      <c r="AO19" s="15">
        <v>58.943054031630858</v>
      </c>
      <c r="AP19" s="15">
        <v>60.564457048244009</v>
      </c>
      <c r="AQ19" s="15">
        <v>61.568277862273426</v>
      </c>
      <c r="AR19" s="15">
        <v>62.234143644857539</v>
      </c>
      <c r="AS19" s="15">
        <v>3.5209364141199999</v>
      </c>
      <c r="AT19" s="15">
        <v>3.6677505032300002</v>
      </c>
      <c r="AU19" s="15">
        <v>3.8930543721800004</v>
      </c>
      <c r="AV19" s="15">
        <v>4.2676440326199998</v>
      </c>
      <c r="AW19" s="15">
        <v>4.6813737420299999</v>
      </c>
      <c r="AX19" s="15">
        <v>5.0928101533500003</v>
      </c>
      <c r="AY19" s="15">
        <v>5.4613653586100002</v>
      </c>
      <c r="AZ19" s="15">
        <v>5.6812049876200001</v>
      </c>
      <c r="BA19" s="15">
        <v>5.8237021276799998</v>
      </c>
      <c r="BB19" s="15">
        <v>51.487034069177561</v>
      </c>
      <c r="BC19" s="15">
        <v>52.015331840340707</v>
      </c>
      <c r="BD19" s="15">
        <v>52.838826650548185</v>
      </c>
      <c r="BE19" s="15">
        <v>54.2423929288463</v>
      </c>
      <c r="BF19" s="15">
        <v>55.843249289379997</v>
      </c>
      <c r="BG19" s="15">
        <v>57.488915621202331</v>
      </c>
      <c r="BH19" s="15">
        <v>59.009475323912071</v>
      </c>
      <c r="BI19" s="15">
        <v>59.937762519749526</v>
      </c>
      <c r="BJ19" s="15">
        <v>60.548078272313965</v>
      </c>
    </row>
    <row r="20" spans="1:62" ht="12.75" customHeight="1" x14ac:dyDescent="0.15">
      <c r="A20" s="15"/>
      <c r="B20" s="18">
        <f t="shared" si="2"/>
        <v>54</v>
      </c>
      <c r="C20" s="16">
        <v>1.8</v>
      </c>
      <c r="D20" s="17" t="e">
        <f>VLOOKUP(Table!C20,'Datos de tu bebé'!$E$17:$F$102,2,FALSE)</f>
        <v>#N/A</v>
      </c>
      <c r="E20" s="15">
        <f>IF('Datos de tu bebé'!$D$8="Male",Table!AA20,Table!AS20)</f>
        <v>3.8329840853999997</v>
      </c>
      <c r="F20" s="15">
        <f>IF('Datos de tu bebé'!$D$8="Male",Table!AB20,Table!AT20)</f>
        <v>3.9933708069000002</v>
      </c>
      <c r="G20" s="15">
        <f>IF('Datos de tu bebé'!$D$8="Male",Table!AC20,Table!AU20)</f>
        <v>4.2407368183999994</v>
      </c>
      <c r="H20" s="15">
        <f>IF('Datos de tu bebé'!$D$8="Male",Table!AD20,Table!AV20)</f>
        <v>4.6552243304999994</v>
      </c>
      <c r="I20" s="15">
        <f>IF('Datos de tu bebé'!$D$8="Male",Table!AE20,Table!AW20)</f>
        <v>5.1175341875999996</v>
      </c>
      <c r="J20" s="15">
        <f>IF('Datos de tu bebé'!$D$8="Male",Table!AF20,Table!AX20)</f>
        <v>5.5818087443000008</v>
      </c>
      <c r="K20" s="15">
        <f>IF('Datos de tu bebé'!$D$8="Male",Table!AG20,Table!AY20)</f>
        <v>6.0014006659999986</v>
      </c>
      <c r="L20" s="15">
        <f>IF('Datos de tu bebé'!$D$8="Male",Table!AH20,Table!AZ20)</f>
        <v>6.2533068791000002</v>
      </c>
      <c r="M20" s="15">
        <f>IF('Datos de tu bebé'!$D$8="Male",Table!AI20,Table!BA20)</f>
        <v>6.4172079999999996</v>
      </c>
      <c r="N20" s="15" t="e">
        <f t="shared" si="0"/>
        <v>#N/A</v>
      </c>
      <c r="O20" s="16">
        <v>1.8</v>
      </c>
      <c r="P20" s="17" t="e">
        <f>VLOOKUP(Table!O20,'Datos de tu bebé'!$E$17:$G$102,3,FALSE)</f>
        <v>#N/A</v>
      </c>
      <c r="Q20" s="15">
        <f>IF('Datos de tu bebé'!$D$8="Male",Table!AJ20,Table!BB20)</f>
        <v>53.100286449606557</v>
      </c>
      <c r="R20" s="15">
        <f>IF('Datos de tu bebé'!$D$8="Male",Table!AK20,Table!BC20)</f>
        <v>53.623027614219893</v>
      </c>
      <c r="S20" s="15">
        <f>IF('Datos de tu bebé'!$D$8="Male",Table!AL20,Table!BD20)</f>
        <v>54.444172915717118</v>
      </c>
      <c r="T20" s="15">
        <f>IF('Datos de tu bebé'!$D$8="Male",Table!AM20,Table!BE20)</f>
        <v>55.861827143759555</v>
      </c>
      <c r="U20" s="15">
        <f>IF('Datos de tu bebé'!$D$8="Male",Table!AN20,Table!BF20)</f>
        <v>57.507395968455008</v>
      </c>
      <c r="V20" s="15">
        <f>IF('Datos de tu bebé'!$D$8="Male",Table!AO20,Table!BG20)</f>
        <v>59.231965959319751</v>
      </c>
      <c r="W20" s="15">
        <f>IF('Datos de tu bebé'!$D$8="Male",Table!AP20,Table!BH20)</f>
        <v>60.856187893329079</v>
      </c>
      <c r="X20" s="15">
        <f>IF('Datos de tu bebé'!$D$8="Male",Table!AQ20,Table!BI20)</f>
        <v>61.862734203673298</v>
      </c>
      <c r="Y20" s="15">
        <f>IF('Datos de tu bebé'!$D$8="Male",Table!AR20,Table!BJ20)</f>
        <v>62.5308320837796</v>
      </c>
      <c r="Z20" s="15" t="e">
        <f t="shared" si="1"/>
        <v>#N/A</v>
      </c>
      <c r="AA20" s="15">
        <v>3.8329840853999997</v>
      </c>
      <c r="AB20" s="15">
        <v>3.9933708069000002</v>
      </c>
      <c r="AC20" s="15">
        <v>4.2407368183999994</v>
      </c>
      <c r="AD20" s="15">
        <v>4.6552243304999994</v>
      </c>
      <c r="AE20" s="15">
        <v>5.1175341875999996</v>
      </c>
      <c r="AF20" s="15">
        <v>5.5818087443000008</v>
      </c>
      <c r="AG20" s="15">
        <v>6.0014006659999986</v>
      </c>
      <c r="AH20" s="15">
        <v>6.2533068791000002</v>
      </c>
      <c r="AI20" s="15">
        <v>6.4172079999999996</v>
      </c>
      <c r="AJ20" s="15">
        <v>53.100286449606557</v>
      </c>
      <c r="AK20" s="15">
        <v>53.623027614219893</v>
      </c>
      <c r="AL20" s="15">
        <v>54.444172915717118</v>
      </c>
      <c r="AM20" s="15">
        <v>55.861827143759555</v>
      </c>
      <c r="AN20" s="15">
        <v>57.507395968455008</v>
      </c>
      <c r="AO20" s="15">
        <v>59.231965959319751</v>
      </c>
      <c r="AP20" s="15">
        <v>60.856187893329079</v>
      </c>
      <c r="AQ20" s="15">
        <v>61.862734203673298</v>
      </c>
      <c r="AR20" s="15">
        <v>62.5308320837796</v>
      </c>
      <c r="AS20" s="15">
        <v>3.5795724656229999</v>
      </c>
      <c r="AT20" s="15">
        <v>3.7271258646160002</v>
      </c>
      <c r="AU20" s="15">
        <v>3.9537863042890002</v>
      </c>
      <c r="AV20" s="15">
        <v>4.3312005107860001</v>
      </c>
      <c r="AW20" s="15">
        <v>4.7488305712759997</v>
      </c>
      <c r="AX20" s="15">
        <v>5.1649096163740005</v>
      </c>
      <c r="AY20" s="15">
        <v>5.5382347007590003</v>
      </c>
      <c r="AZ20" s="15">
        <v>5.7611825296569998</v>
      </c>
      <c r="BA20" s="15">
        <v>5.9057961527309999</v>
      </c>
      <c r="BB20" s="15">
        <v>51.745574038193951</v>
      </c>
      <c r="BC20" s="15">
        <v>52.276504235968694</v>
      </c>
      <c r="BD20" s="15">
        <v>53.10354783970233</v>
      </c>
      <c r="BE20" s="15">
        <v>54.511631241336019</v>
      </c>
      <c r="BF20" s="15">
        <v>56.115336938349998</v>
      </c>
      <c r="BG20" s="15">
        <v>57.76144464461094</v>
      </c>
      <c r="BH20" s="15">
        <v>59.280233021677034</v>
      </c>
      <c r="BI20" s="15">
        <v>60.206434470733306</v>
      </c>
      <c r="BJ20" s="15">
        <v>60.814971404307627</v>
      </c>
    </row>
    <row r="21" spans="1:62" ht="12.75" customHeight="1" x14ac:dyDescent="0.15">
      <c r="A21" s="15"/>
      <c r="B21" s="18">
        <f t="shared" si="2"/>
        <v>57</v>
      </c>
      <c r="C21" s="16">
        <v>1.9</v>
      </c>
      <c r="D21" s="17" t="e">
        <f>VLOOKUP(Table!C21,'Datos de tu bebé'!$E$17:$F$102,2,FALSE)</f>
        <v>#N/A</v>
      </c>
      <c r="E21" s="15">
        <f>IF('Datos de tu bebé'!$D$8="Male",Table!AA21,Table!AS21)</f>
        <v>3.9057494231999996</v>
      </c>
      <c r="F21" s="15">
        <f>IF('Datos de tu bebé'!$D$8="Male",Table!AB21,Table!AT21)</f>
        <v>4.0662114552000004</v>
      </c>
      <c r="G21" s="15">
        <f>IF('Datos de tu bebé'!$D$8="Male",Table!AC21,Table!AU21)</f>
        <v>4.3141286091999991</v>
      </c>
      <c r="H21" s="15">
        <f>IF('Datos de tu bebé'!$D$8="Male",Table!AD21,Table!AV21)</f>
        <v>4.7306747899999992</v>
      </c>
      <c r="I21" s="15">
        <f>IF('Datos de tu bebé'!$D$8="Male",Table!AE21,Table!AW21)</f>
        <v>5.1968705557999995</v>
      </c>
      <c r="J21" s="15">
        <f>IF('Datos de tu bebé'!$D$8="Male",Table!AF21,Table!AX21)</f>
        <v>5.6666358034000011</v>
      </c>
      <c r="K21" s="15">
        <f>IF('Datos de tu bebé'!$D$8="Male",Table!AG21,Table!AY21)</f>
        <v>6.0924833039999982</v>
      </c>
      <c r="L21" s="15">
        <f>IF('Datos de tu bebé'!$D$8="Male",Table!AH21,Table!AZ21)</f>
        <v>6.3487086338000003</v>
      </c>
      <c r="M21" s="15">
        <f>IF('Datos de tu bebé'!$D$8="Male",Table!AI21,Table!BA21)</f>
        <v>6.5156010000000002</v>
      </c>
      <c r="N21" s="15" t="e">
        <f t="shared" si="0"/>
        <v>#N/A</v>
      </c>
      <c r="O21" s="16">
        <v>1.9</v>
      </c>
      <c r="P21" s="17" t="e">
        <f>VLOOKUP(Table!O21,'Datos de tu bebé'!$E$17:$G$102,3,FALSE)</f>
        <v>#N/A</v>
      </c>
      <c r="Q21" s="15">
        <f>IF('Datos de tu bebé'!$D$8="Male",Table!AJ21,Table!BB21)</f>
        <v>53.389493096844276</v>
      </c>
      <c r="R21" s="15">
        <f>IF('Datos de tu bebé'!$D$8="Male",Table!AK21,Table!BC21)</f>
        <v>53.910905996034842</v>
      </c>
      <c r="S21" s="15">
        <f>IF('Datos de tu bebé'!$D$8="Male",Table!AL21,Table!BD21)</f>
        <v>54.730291618084074</v>
      </c>
      <c r="T21" s="15">
        <f>IF('Datos de tu bebé'!$D$8="Male",Table!AM21,Table!BE21)</f>
        <v>56.145872013960997</v>
      </c>
      <c r="U21" s="15">
        <f>IF('Datos de tu bebé'!$D$8="Male",Table!AN21,Table!BF21)</f>
        <v>57.79061824747221</v>
      </c>
      <c r="V21" s="15">
        <f>IF('Datos de tu bebé'!$D$8="Male",Table!AO21,Table!BG21)</f>
        <v>59.516228198773774</v>
      </c>
      <c r="W21" s="15">
        <f>IF('Datos de tu bebé'!$D$8="Male",Table!AP21,Table!BH21)</f>
        <v>61.143281905735897</v>
      </c>
      <c r="X21" s="15">
        <f>IF('Datos de tu bebé'!$D$8="Male",Table!AQ21,Table!BI21)</f>
        <v>62.152515317554766</v>
      </c>
      <c r="Y21" s="15">
        <f>IF('Datos de tu bebé'!$D$8="Male",Table!AR21,Table!BJ21)</f>
        <v>62.82280034540652</v>
      </c>
      <c r="Z21" s="15" t="e">
        <f t="shared" si="1"/>
        <v>#N/A</v>
      </c>
      <c r="AA21" s="15">
        <v>3.9057494231999996</v>
      </c>
      <c r="AB21" s="15">
        <v>4.0662114552000004</v>
      </c>
      <c r="AC21" s="15">
        <v>4.3141286091999991</v>
      </c>
      <c r="AD21" s="15">
        <v>4.7306747899999992</v>
      </c>
      <c r="AE21" s="15">
        <v>5.1968705557999995</v>
      </c>
      <c r="AF21" s="15">
        <v>5.6666358034000011</v>
      </c>
      <c r="AG21" s="15">
        <v>6.0924833039999982</v>
      </c>
      <c r="AH21" s="15">
        <v>6.3487086338000003</v>
      </c>
      <c r="AI21" s="15">
        <v>6.5156010000000002</v>
      </c>
      <c r="AJ21" s="15">
        <v>53.389493096844276</v>
      </c>
      <c r="AK21" s="15">
        <v>53.910905996034842</v>
      </c>
      <c r="AL21" s="15">
        <v>54.730291618084074</v>
      </c>
      <c r="AM21" s="15">
        <v>56.145872013960997</v>
      </c>
      <c r="AN21" s="15">
        <v>57.79061824747221</v>
      </c>
      <c r="AO21" s="15">
        <v>59.516228198773774</v>
      </c>
      <c r="AP21" s="15">
        <v>61.143281905735897</v>
      </c>
      <c r="AQ21" s="15">
        <v>62.152515317554766</v>
      </c>
      <c r="AR21" s="15">
        <v>62.82280034540652</v>
      </c>
      <c r="AS21" s="15">
        <v>3.6377561673884</v>
      </c>
      <c r="AT21" s="15">
        <v>3.7860426160185003</v>
      </c>
      <c r="AU21" s="15">
        <v>4.0140451917771998</v>
      </c>
      <c r="AV21" s="15">
        <v>4.3942497771467997</v>
      </c>
      <c r="AW21" s="15">
        <v>4.8157324227137996</v>
      </c>
      <c r="AX21" s="15">
        <v>5.2364010931872</v>
      </c>
      <c r="AY21" s="15">
        <v>5.6144474033970004</v>
      </c>
      <c r="AZ21" s="15">
        <v>5.8404750199209001</v>
      </c>
      <c r="BA21" s="15">
        <v>5.9871872480535995</v>
      </c>
      <c r="BB21" s="15">
        <v>52.000000068819375</v>
      </c>
      <c r="BC21" s="15">
        <v>52.533535871746466</v>
      </c>
      <c r="BD21" s="15">
        <v>53.364099927672768</v>
      </c>
      <c r="BE21" s="15">
        <v>54.776692546699906</v>
      </c>
      <c r="BF21" s="15">
        <v>56.383305693029001</v>
      </c>
      <c r="BG21" s="15">
        <v>58.029994943820427</v>
      </c>
      <c r="BH21" s="15">
        <v>59.547218623852288</v>
      </c>
      <c r="BI21" s="15">
        <v>60.471498505327091</v>
      </c>
      <c r="BJ21" s="15">
        <v>61.078380715463013</v>
      </c>
    </row>
    <row r="22" spans="1:62" ht="12.75" customHeight="1" x14ac:dyDescent="0.15">
      <c r="A22" s="15" t="s">
        <v>2</v>
      </c>
      <c r="B22" s="18">
        <f t="shared" si="2"/>
        <v>60</v>
      </c>
      <c r="C22" s="16">
        <v>2</v>
      </c>
      <c r="D22" s="17" t="e">
        <f>VLOOKUP(Table!C22,'Datos de tu bebé'!$E$17:$F$102,2,FALSE)</f>
        <v>#N/A</v>
      </c>
      <c r="E22" s="15">
        <f>IF('Datos de tu bebé'!$D$8="Male",Table!AA22,Table!AS22)</f>
        <v>3.978514761</v>
      </c>
      <c r="F22" s="15">
        <f>IF('Datos de tu bebé'!$D$8="Male",Table!AB22,Table!AT22)</f>
        <v>4.1390521035000001</v>
      </c>
      <c r="G22" s="15">
        <f>IF('Datos de tu bebé'!$D$8="Male",Table!AC22,Table!AU22)</f>
        <v>4.3875203999999997</v>
      </c>
      <c r="H22" s="15">
        <f>IF('Datos de tu bebé'!$D$8="Male",Table!AD22,Table!AV22)</f>
        <v>4.8061252495</v>
      </c>
      <c r="I22" s="15">
        <f>IF('Datos de tu bebé'!$D$8="Male",Table!AE22,Table!AW22)</f>
        <v>5.2762069240000002</v>
      </c>
      <c r="J22" s="15">
        <f>IF('Datos de tu bebé'!$D$8="Male",Table!AF22,Table!AX22)</f>
        <v>5.7514628625000004</v>
      </c>
      <c r="K22" s="15">
        <f>IF('Datos de tu bebé'!$D$8="Male",Table!AG22,Table!AY22)</f>
        <v>6.1835659419999995</v>
      </c>
      <c r="L22" s="15">
        <f>IF('Datos de tu bebé'!$D$8="Male",Table!AH22,Table!AZ22)</f>
        <v>6.4441103885000004</v>
      </c>
      <c r="M22" s="15">
        <f>IF('Datos de tu bebé'!$D$8="Male",Table!AI22,Table!BA22)</f>
        <v>6.6140129999999999</v>
      </c>
      <c r="N22" s="15" t="e">
        <f t="shared" si="0"/>
        <v>#N/A</v>
      </c>
      <c r="O22" s="16">
        <v>2</v>
      </c>
      <c r="P22" s="17" t="e">
        <f>VLOOKUP(Table!O22,'Datos de tu bebé'!$E$17:$G$102,3,FALSE)</f>
        <v>#N/A</v>
      </c>
      <c r="Q22" s="15">
        <f>IF('Datos de tu bebé'!$D$8="Male",Table!AJ22,Table!BB22)</f>
        <v>53.67336961944504</v>
      </c>
      <c r="R22" s="15">
        <f>IF('Datos de tu bebé'!$D$8="Male",Table!AK22,Table!BC22)</f>
        <v>54.193574728279515</v>
      </c>
      <c r="S22" s="15">
        <f>IF('Datos de tu bebé'!$D$8="Male",Table!AL22,Table!BD22)</f>
        <v>55.011371812211515</v>
      </c>
      <c r="T22" s="15">
        <f>IF('Datos de tu bebé'!$D$8="Male",Table!AM22,Table!BE22)</f>
        <v>56.425121336089063</v>
      </c>
      <c r="U22" s="15">
        <f>IF('Datos de tu bebé'!$D$8="Male",Table!AN22,Table!BF22)</f>
        <v>58.069242859534782</v>
      </c>
      <c r="V22" s="15">
        <f>IF('Datos de tu bebé'!$D$8="Male",Table!AO22,Table!BG22)</f>
        <v>59.796002443483239</v>
      </c>
      <c r="W22" s="15">
        <f>IF('Datos de tu bebé'!$D$8="Male",Table!AP22,Table!BH22)</f>
        <v>61.425899512751172</v>
      </c>
      <c r="X22" s="15">
        <f>IF('Datos de tu bebé'!$D$8="Male",Table!AQ22,Table!BI22)</f>
        <v>62.437782621520093</v>
      </c>
      <c r="Y22" s="15">
        <f>IF('Datos de tu bebé'!$D$8="Male",Table!AR22,Table!BJ22)</f>
        <v>63.110211194877031</v>
      </c>
      <c r="Z22" s="15" t="e">
        <f t="shared" si="1"/>
        <v>#N/A</v>
      </c>
      <c r="AA22" s="15">
        <v>3.978514761</v>
      </c>
      <c r="AB22" s="15">
        <v>4.1390521035000001</v>
      </c>
      <c r="AC22" s="15">
        <v>4.3875203999999997</v>
      </c>
      <c r="AD22" s="15">
        <v>4.8061252495</v>
      </c>
      <c r="AE22" s="15">
        <v>5.2762069240000002</v>
      </c>
      <c r="AF22" s="15">
        <v>5.7514628625000004</v>
      </c>
      <c r="AG22" s="15">
        <v>6.1835659419999995</v>
      </c>
      <c r="AH22" s="15">
        <v>6.4441103885000004</v>
      </c>
      <c r="AI22" s="15">
        <v>6.6140129999999999</v>
      </c>
      <c r="AJ22" s="15">
        <v>53.67336961944504</v>
      </c>
      <c r="AK22" s="15">
        <v>54.193574728279515</v>
      </c>
      <c r="AL22" s="15">
        <v>55.011371812211515</v>
      </c>
      <c r="AM22" s="15">
        <v>56.425121336089063</v>
      </c>
      <c r="AN22" s="15">
        <v>58.069242859534782</v>
      </c>
      <c r="AO22" s="15">
        <v>59.796002443483239</v>
      </c>
      <c r="AP22" s="15">
        <v>61.425899512751172</v>
      </c>
      <c r="AQ22" s="15">
        <v>62.437782621520093</v>
      </c>
      <c r="AR22" s="15">
        <v>63.110211194877031</v>
      </c>
      <c r="AS22" s="15">
        <v>3.6954909755127598</v>
      </c>
      <c r="AT22" s="15">
        <v>3.8445041457622002</v>
      </c>
      <c r="AU22" s="15">
        <v>4.07383449443945</v>
      </c>
      <c r="AV22" s="15">
        <v>4.4567957308058492</v>
      </c>
      <c r="AW22" s="15">
        <v>4.8820839187681102</v>
      </c>
      <c r="AX22" s="15">
        <v>5.3072899741413195</v>
      </c>
      <c r="AY22" s="15">
        <v>5.6900094749103003</v>
      </c>
      <c r="AZ22" s="15">
        <v>5.9190887769862499</v>
      </c>
      <c r="BA22" s="15">
        <v>6.0678819048469892</v>
      </c>
      <c r="BB22" s="15">
        <v>52.250454945359806</v>
      </c>
      <c r="BC22" s="15">
        <v>52.786569836996762</v>
      </c>
      <c r="BD22" s="15">
        <v>53.620626135445143</v>
      </c>
      <c r="BE22" s="15">
        <v>55.037719095236497</v>
      </c>
      <c r="BF22" s="15">
        <v>56.647294390283022</v>
      </c>
      <c r="BG22" s="15">
        <v>58.294698694624593</v>
      </c>
      <c r="BH22" s="15">
        <v>59.810554807840013</v>
      </c>
      <c r="BI22" s="15">
        <v>60.733069734682388</v>
      </c>
      <c r="BJ22" s="15">
        <v>61.338415557763362</v>
      </c>
    </row>
    <row r="23" spans="1:62" ht="12.75" customHeight="1" x14ac:dyDescent="0.15">
      <c r="A23" s="15"/>
      <c r="B23" s="18">
        <f t="shared" si="2"/>
        <v>63</v>
      </c>
      <c r="C23" s="16">
        <v>2.1</v>
      </c>
      <c r="D23" s="17" t="e">
        <f>VLOOKUP(Table!C23,'Datos de tu bebé'!$E$17:$F$102,2,FALSE)</f>
        <v>#N/A</v>
      </c>
      <c r="E23" s="15">
        <f>IF('Datos de tu bebé'!$D$8="Male",Table!AA23,Table!AS23)</f>
        <v>4.0512800988000004</v>
      </c>
      <c r="F23" s="15">
        <f>IF('Datos de tu bebé'!$D$8="Male",Table!AB23,Table!AT23)</f>
        <v>4.2118927517999998</v>
      </c>
      <c r="G23" s="15">
        <f>IF('Datos de tu bebé'!$D$8="Male",Table!AC23,Table!AU23)</f>
        <v>4.4609121907999993</v>
      </c>
      <c r="H23" s="15">
        <f>IF('Datos de tu bebé'!$D$8="Male",Table!AD23,Table!AV23)</f>
        <v>4.8815757089999998</v>
      </c>
      <c r="I23" s="15">
        <f>IF('Datos de tu bebé'!$D$8="Male",Table!AE23,Table!AW23)</f>
        <v>5.3555432922000001</v>
      </c>
      <c r="J23" s="15">
        <f>IF('Datos de tu bebé'!$D$8="Male",Table!AF23,Table!AX23)</f>
        <v>5.8362899216000006</v>
      </c>
      <c r="K23" s="15">
        <f>IF('Datos de tu bebé'!$D$8="Male",Table!AG23,Table!AY23)</f>
        <v>6.27464858</v>
      </c>
      <c r="L23" s="15">
        <f>IF('Datos de tu bebé'!$D$8="Male",Table!AH23,Table!AZ23)</f>
        <v>6.5395121432000005</v>
      </c>
      <c r="M23" s="15">
        <f>IF('Datos de tu bebé'!$D$8="Male",Table!AI23,Table!BA23)</f>
        <v>6.7125209999999997</v>
      </c>
      <c r="N23" s="15" t="e">
        <f t="shared" si="0"/>
        <v>#N/A</v>
      </c>
      <c r="O23" s="16">
        <v>2.1</v>
      </c>
      <c r="P23" s="17" t="e">
        <f>VLOOKUP(Table!O23,'Datos de tu bebé'!$E$17:$G$102,3,FALSE)</f>
        <v>#N/A</v>
      </c>
      <c r="Q23" s="15">
        <f>IF('Datos de tu bebé'!$D$8="Male",Table!AJ23,Table!BB23)</f>
        <v>53.95211005105697</v>
      </c>
      <c r="R23" s="15">
        <f>IF('Datos de tu bebé'!$D$8="Male",Table!AK23,Table!BC23)</f>
        <v>54.47122206714895</v>
      </c>
      <c r="S23" s="15">
        <f>IF('Datos de tu bebé'!$D$8="Male",Table!AL23,Table!BD23)</f>
        <v>55.287593614092032</v>
      </c>
      <c r="T23" s="15">
        <f>IF('Datos de tu bebé'!$D$8="Male",Table!AM23,Table!BE23)</f>
        <v>56.699743805028398</v>
      </c>
      <c r="U23" s="15">
        <f>IF('Datos de tu bebé'!$D$8="Male",Table!AN23,Table!BF23)</f>
        <v>58.34342926978416</v>
      </c>
      <c r="V23" s="15">
        <f>IF('Datos de tu bebé'!$D$8="Male",Table!AO23,Table!BG23)</f>
        <v>60.071442866535392</v>
      </c>
      <c r="W23" s="15">
        <f>IF('Datos de tu bebé'!$D$8="Male",Table!AP23,Table!BH23)</f>
        <v>61.70419369560603</v>
      </c>
      <c r="X23" s="15">
        <f>IF('Datos de tu bebé'!$D$8="Male",Table!AQ23,Table!BI23)</f>
        <v>62.71869005344314</v>
      </c>
      <c r="Y23" s="15">
        <f>IF('Datos de tu bebé'!$D$8="Male",Table!AR23,Table!BJ23)</f>
        <v>63.393219867449702</v>
      </c>
      <c r="Z23" s="15" t="e">
        <f t="shared" si="1"/>
        <v>#N/A</v>
      </c>
      <c r="AA23" s="15">
        <v>4.0512800988000004</v>
      </c>
      <c r="AB23" s="15">
        <v>4.2118927517999998</v>
      </c>
      <c r="AC23" s="15">
        <v>4.4609121907999993</v>
      </c>
      <c r="AD23" s="15">
        <v>4.8815757089999998</v>
      </c>
      <c r="AE23" s="15">
        <v>5.3555432922000001</v>
      </c>
      <c r="AF23" s="15">
        <v>5.8362899216000006</v>
      </c>
      <c r="AG23" s="15">
        <v>6.27464858</v>
      </c>
      <c r="AH23" s="15">
        <v>6.5395121432000005</v>
      </c>
      <c r="AI23" s="15">
        <v>6.7125209999999997</v>
      </c>
      <c r="AJ23" s="15">
        <v>53.95211005105697</v>
      </c>
      <c r="AK23" s="15">
        <v>54.47122206714895</v>
      </c>
      <c r="AL23" s="15">
        <v>55.287593614092032</v>
      </c>
      <c r="AM23" s="15">
        <v>56.699743805028398</v>
      </c>
      <c r="AN23" s="15">
        <v>58.34342926978416</v>
      </c>
      <c r="AO23" s="15">
        <v>60.071442866535392</v>
      </c>
      <c r="AP23" s="15">
        <v>61.70419369560603</v>
      </c>
      <c r="AQ23" s="15">
        <v>62.71869005344314</v>
      </c>
      <c r="AR23" s="15">
        <v>63.393219867449702</v>
      </c>
      <c r="AS23" s="15">
        <v>3.7527803188823228</v>
      </c>
      <c r="AT23" s="15">
        <v>3.9025138237695374</v>
      </c>
      <c r="AU23" s="15">
        <v>4.1331576590829506</v>
      </c>
      <c r="AV23" s="15">
        <v>4.518842253671254</v>
      </c>
      <c r="AW23" s="15">
        <v>4.9478896525682261</v>
      </c>
      <c r="AX23" s="15">
        <v>5.3775816094547464</v>
      </c>
      <c r="AY23" s="15">
        <v>5.7649268789261319</v>
      </c>
      <c r="AZ23" s="15">
        <v>5.9970300749427929</v>
      </c>
      <c r="BA23" s="15">
        <v>6.1478865713053139</v>
      </c>
      <c r="BB23" s="15">
        <v>52.497074809543399</v>
      </c>
      <c r="BC23" s="15">
        <v>53.035742586850979</v>
      </c>
      <c r="BD23" s="15">
        <v>53.873263073926353</v>
      </c>
      <c r="BE23" s="15">
        <v>55.294846613157212</v>
      </c>
      <c r="BF23" s="15">
        <v>56.907435540125647</v>
      </c>
      <c r="BG23" s="15">
        <v>58.55568209949417</v>
      </c>
      <c r="BH23" s="15">
        <v>60.070358777246781</v>
      </c>
      <c r="BI23" s="15">
        <v>60.991258197386919</v>
      </c>
      <c r="BJ23" s="15">
        <v>61.595180518595228</v>
      </c>
    </row>
    <row r="24" spans="1:62" ht="12.75" customHeight="1" x14ac:dyDescent="0.15">
      <c r="A24" s="15"/>
      <c r="B24" s="18">
        <f t="shared" si="2"/>
        <v>66</v>
      </c>
      <c r="C24" s="16">
        <v>2.2000000000000002</v>
      </c>
      <c r="D24" s="17" t="e">
        <f>VLOOKUP(Table!C24,'Datos de tu bebé'!$E$17:$F$102,2,FALSE)</f>
        <v>#N/A</v>
      </c>
      <c r="E24" s="15">
        <f>IF('Datos de tu bebé'!$D$8="Male",Table!AA24,Table!AS24)</f>
        <v>4.1240454366000003</v>
      </c>
      <c r="F24" s="15">
        <f>IF('Datos de tu bebé'!$D$8="Male",Table!AB24,Table!AT24)</f>
        <v>4.2847334000999995</v>
      </c>
      <c r="G24" s="15">
        <f>IF('Datos de tu bebé'!$D$8="Male",Table!AC24,Table!AU24)</f>
        <v>4.534303981599999</v>
      </c>
      <c r="H24" s="15">
        <f>IF('Datos de tu bebé'!$D$8="Male",Table!AD24,Table!AV24)</f>
        <v>4.9570261684999997</v>
      </c>
      <c r="I24" s="15">
        <f>IF('Datos de tu bebé'!$D$8="Male",Table!AE24,Table!AW24)</f>
        <v>5.4348796604</v>
      </c>
      <c r="J24" s="15">
        <f>IF('Datos de tu bebé'!$D$8="Male",Table!AF24,Table!AX24)</f>
        <v>5.9211169807000008</v>
      </c>
      <c r="K24" s="15">
        <f>IF('Datos de tu bebé'!$D$8="Male",Table!AG24,Table!AY24)</f>
        <v>6.3657312180000005</v>
      </c>
      <c r="L24" s="15">
        <f>IF('Datos de tu bebé'!$D$8="Male",Table!AH24,Table!AZ24)</f>
        <v>6.6349138979000006</v>
      </c>
      <c r="M24" s="15">
        <f>IF('Datos de tu bebé'!$D$8="Male",Table!AI24,Table!BA24)</f>
        <v>6.8109190000000002</v>
      </c>
      <c r="N24" s="15" t="e">
        <f t="shared" si="0"/>
        <v>#N/A</v>
      </c>
      <c r="O24" s="16">
        <v>2.2000000000000002</v>
      </c>
      <c r="P24" s="17" t="e">
        <f>VLOOKUP(Table!O24,'Datos de tu bebé'!$E$17:$G$102,3,FALSE)</f>
        <v>#N/A</v>
      </c>
      <c r="Q24" s="15">
        <f>IF('Datos de tu bebé'!$D$8="Male",Table!AJ24,Table!BB24)</f>
        <v>54.225899162836029</v>
      </c>
      <c r="R24" s="15">
        <f>IF('Datos de tu bebé'!$D$8="Male",Table!AK24,Table!BC24)</f>
        <v>54.744027329705396</v>
      </c>
      <c r="S24" s="15">
        <f>IF('Datos de tu bebé'!$D$8="Male",Table!AL24,Table!BD24)</f>
        <v>55.559128650888766</v>
      </c>
      <c r="T24" s="15">
        <f>IF('Datos de tu bebé'!$D$8="Male",Table!AM24,Table!BE24)</f>
        <v>56.969900246149962</v>
      </c>
      <c r="U24" s="15">
        <f>IF('Datos de tu bebé'!$D$8="Male",Table!AN24,Table!BF24)</f>
        <v>58.613329560769586</v>
      </c>
      <c r="V24" s="15">
        <f>IF('Datos de tu bebé'!$D$8="Male",Table!AO24,Table!BG24)</f>
        <v>60.342696531965721</v>
      </c>
      <c r="W24" s="15">
        <f>IF('Datos de tu bebé'!$D$8="Male",Table!AP24,Table!BH24)</f>
        <v>61.978310396305154</v>
      </c>
      <c r="X24" s="15">
        <f>IF('Datos de tu bebé'!$D$8="Male",Table!AQ24,Table!BI24)</f>
        <v>62.995384479625663</v>
      </c>
      <c r="Y24" s="15">
        <f>IF('Datos de tu bebé'!$D$8="Male",Table!AR24,Table!BJ24)</f>
        <v>63.671974478836695</v>
      </c>
      <c r="Z24" s="15" t="e">
        <f t="shared" si="1"/>
        <v>#N/A</v>
      </c>
      <c r="AA24" s="15">
        <v>4.1240454366000003</v>
      </c>
      <c r="AB24" s="15">
        <v>4.2847334000999995</v>
      </c>
      <c r="AC24" s="15">
        <v>4.534303981599999</v>
      </c>
      <c r="AD24" s="15">
        <v>4.9570261684999997</v>
      </c>
      <c r="AE24" s="15">
        <v>5.4348796604</v>
      </c>
      <c r="AF24" s="15">
        <v>5.9211169807000008</v>
      </c>
      <c r="AG24" s="15">
        <v>6.3657312180000005</v>
      </c>
      <c r="AH24" s="15">
        <v>6.6349138979000006</v>
      </c>
      <c r="AI24" s="15">
        <v>6.8109190000000002</v>
      </c>
      <c r="AJ24" s="15">
        <v>54.225899162836029</v>
      </c>
      <c r="AK24" s="15">
        <v>54.744027329705396</v>
      </c>
      <c r="AL24" s="15">
        <v>55.559128650888766</v>
      </c>
      <c r="AM24" s="15">
        <v>56.969900246149962</v>
      </c>
      <c r="AN24" s="15">
        <v>58.613329560769586</v>
      </c>
      <c r="AO24" s="15">
        <v>60.342696531965721</v>
      </c>
      <c r="AP24" s="15">
        <v>61.978310396305154</v>
      </c>
      <c r="AQ24" s="15">
        <v>62.995384479625663</v>
      </c>
      <c r="AR24" s="15">
        <v>63.671974478836695</v>
      </c>
      <c r="AS24" s="15">
        <v>3.809627599718874</v>
      </c>
      <c r="AT24" s="15">
        <v>3.9600750015977382</v>
      </c>
      <c r="AU24" s="15">
        <v>4.1920181192177743</v>
      </c>
      <c r="AV24" s="15">
        <v>4.5803932102229892</v>
      </c>
      <c r="AW24" s="15">
        <v>5.0131541881005601</v>
      </c>
      <c r="AX24" s="15">
        <v>5.4472813096283579</v>
      </c>
      <c r="AY24" s="15">
        <v>5.8392055347071405</v>
      </c>
      <c r="AZ24" s="15">
        <v>6.0743051436447821</v>
      </c>
      <c r="BA24" s="15">
        <v>6.2272076527209332</v>
      </c>
      <c r="BB24" s="15">
        <v>52.739989524005701</v>
      </c>
      <c r="BC24" s="15">
        <v>53.281184304432031</v>
      </c>
      <c r="BD24" s="15">
        <v>54.12214110362649</v>
      </c>
      <c r="BE24" s="15">
        <v>55.548204655900989</v>
      </c>
      <c r="BF24" s="15">
        <v>57.163855666712145</v>
      </c>
      <c r="BG24" s="15">
        <v>58.813065707645947</v>
      </c>
      <c r="BH24" s="15">
        <v>60.326742552607918</v>
      </c>
      <c r="BI24" s="15">
        <v>61.246169126479067</v>
      </c>
      <c r="BJ24" s="15">
        <v>61.84877566944769</v>
      </c>
    </row>
    <row r="25" spans="1:62" ht="12.75" customHeight="1" x14ac:dyDescent="0.15">
      <c r="A25" s="15"/>
      <c r="B25" s="18">
        <f t="shared" si="2"/>
        <v>69</v>
      </c>
      <c r="C25" s="16">
        <v>2.2999999999999998</v>
      </c>
      <c r="D25" s="17" t="e">
        <f>VLOOKUP(Table!C25,'Datos de tu bebé'!$E$17:$F$102,2,FALSE)</f>
        <v>#N/A</v>
      </c>
      <c r="E25" s="15">
        <f>IF('Datos de tu bebé'!$D$8="Male",Table!AA25,Table!AS25)</f>
        <v>4.1968107744000003</v>
      </c>
      <c r="F25" s="15">
        <f>IF('Datos de tu bebé'!$D$8="Male",Table!AB25,Table!AT25)</f>
        <v>4.3575740483999992</v>
      </c>
      <c r="G25" s="15">
        <f>IF('Datos de tu bebé'!$D$8="Male",Table!AC25,Table!AU25)</f>
        <v>4.6076957723999987</v>
      </c>
      <c r="H25" s="15">
        <f>IF('Datos de tu bebé'!$D$8="Male",Table!AD25,Table!AV25)</f>
        <v>5.0324766279999995</v>
      </c>
      <c r="I25" s="15">
        <f>IF('Datos de tu bebé'!$D$8="Male",Table!AE25,Table!AW25)</f>
        <v>5.5142160285999999</v>
      </c>
      <c r="J25" s="15">
        <f>IF('Datos de tu bebé'!$D$8="Male",Table!AF25,Table!AX25)</f>
        <v>6.005944039800001</v>
      </c>
      <c r="K25" s="15">
        <f>IF('Datos de tu bebé'!$D$8="Male",Table!AG25,Table!AY25)</f>
        <v>6.456813856000001</v>
      </c>
      <c r="L25" s="15">
        <f>IF('Datos de tu bebé'!$D$8="Male",Table!AH25,Table!AZ25)</f>
        <v>6.7303156526000008</v>
      </c>
      <c r="M25" s="15">
        <f>IF('Datos de tu bebé'!$D$8="Male",Table!AI25,Table!BA25)</f>
        <v>6.9093010000000001</v>
      </c>
      <c r="N25" s="15" t="e">
        <f t="shared" si="0"/>
        <v>#N/A</v>
      </c>
      <c r="O25" s="16">
        <v>2.2999999999999998</v>
      </c>
      <c r="P25" s="17" t="e">
        <f>VLOOKUP(Table!O25,'Datos de tu bebé'!$E$17:$G$102,3,FALSE)</f>
        <v>#N/A</v>
      </c>
      <c r="Q25" s="15">
        <f>IF('Datos de tu bebé'!$D$8="Male",Table!AJ25,Table!BB25)</f>
        <v>54.494912978952691</v>
      </c>
      <c r="R25" s="15">
        <f>IF('Datos de tu bebé'!$D$8="Male",Table!AK25,Table!BC25)</f>
        <v>55.012161389394322</v>
      </c>
      <c r="S25" s="15">
        <f>IF('Datos de tu bebé'!$D$8="Male",Table!AL25,Table!BD25)</f>
        <v>55.826140528883805</v>
      </c>
      <c r="T25" s="15">
        <f>IF('Datos de tu bebé'!$D$8="Male",Table!AM25,Table!BE25)</f>
        <v>57.235744045981896</v>
      </c>
      <c r="U25" s="15">
        <f>IF('Datos de tu bebé'!$D$8="Male",Table!AN25,Table!BF25)</f>
        <v>58.879088834516622</v>
      </c>
      <c r="V25" s="15">
        <f>IF('Datos de tu bebé'!$D$8="Male",Table!AO25,Table!BG25)</f>
        <v>60.609903781118852</v>
      </c>
      <c r="W25" s="15">
        <f>IF('Datos de tu bebé'!$D$8="Male",Table!AP25,Table!BH25)</f>
        <v>62.248388899760826</v>
      </c>
      <c r="X25" s="15">
        <f>IF('Datos de tu bebé'!$D$8="Male",Table!AQ25,Table!BI25)</f>
        <v>63.268006078204088</v>
      </c>
      <c r="Y25" s="15">
        <f>IF('Datos de tu bebé'!$D$8="Male",Table!AR25,Table!BJ25)</f>
        <v>63.946616410683369</v>
      </c>
      <c r="Z25" s="15" t="e">
        <f t="shared" si="1"/>
        <v>#N/A</v>
      </c>
      <c r="AA25" s="15">
        <v>4.1968107744000003</v>
      </c>
      <c r="AB25" s="15">
        <v>4.3575740483999992</v>
      </c>
      <c r="AC25" s="15">
        <v>4.6076957723999987</v>
      </c>
      <c r="AD25" s="15">
        <v>5.0324766279999995</v>
      </c>
      <c r="AE25" s="15">
        <v>5.5142160285999999</v>
      </c>
      <c r="AF25" s="15">
        <v>6.005944039800001</v>
      </c>
      <c r="AG25" s="15">
        <v>6.456813856000001</v>
      </c>
      <c r="AH25" s="15">
        <v>6.7303156526000008</v>
      </c>
      <c r="AI25" s="15">
        <v>6.9093010000000001</v>
      </c>
      <c r="AJ25" s="15">
        <v>54.494912978952691</v>
      </c>
      <c r="AK25" s="15">
        <v>55.012161389394322</v>
      </c>
      <c r="AL25" s="15">
        <v>55.826140528883805</v>
      </c>
      <c r="AM25" s="15">
        <v>57.235744045981896</v>
      </c>
      <c r="AN25" s="15">
        <v>58.879088834516622</v>
      </c>
      <c r="AO25" s="15">
        <v>60.609903781118852</v>
      </c>
      <c r="AP25" s="15">
        <v>62.248388899760826</v>
      </c>
      <c r="AQ25" s="15">
        <v>63.268006078204088</v>
      </c>
      <c r="AR25" s="15">
        <v>63.946616410683369</v>
      </c>
      <c r="AS25" s="15">
        <v>3.8660361941004169</v>
      </c>
      <c r="AT25" s="15">
        <v>4.0171910124790928</v>
      </c>
      <c r="AU25" s="15">
        <v>4.2504192947688555</v>
      </c>
      <c r="AV25" s="15">
        <v>4.6414524472964294</v>
      </c>
      <c r="AW25" s="15">
        <v>5.0778820603582888</v>
      </c>
      <c r="AX25" s="15">
        <v>5.5163943458478215</v>
      </c>
      <c r="AY25" s="15">
        <v>5.9128513175361999</v>
      </c>
      <c r="AZ25" s="15">
        <v>6.1509201689590576</v>
      </c>
      <c r="BA25" s="15">
        <v>6.3058515115941232</v>
      </c>
      <c r="BB25" s="15">
        <v>52.979323013690049</v>
      </c>
      <c r="BC25" s="15">
        <v>53.523019241066031</v>
      </c>
      <c r="BD25" s="15">
        <v>54.367384672572939</v>
      </c>
      <c r="BE25" s="15">
        <v>55.797916940145491</v>
      </c>
      <c r="BF25" s="15">
        <v>57.416675628852573</v>
      </c>
      <c r="BG25" s="15">
        <v>59.066964715974784</v>
      </c>
      <c r="BH25" s="15">
        <v>60.579813244844829</v>
      </c>
      <c r="BI25" s="15">
        <v>61.497903200711534</v>
      </c>
      <c r="BJ25" s="15">
        <v>62.099296800037514</v>
      </c>
    </row>
    <row r="26" spans="1:62" ht="12.75" customHeight="1" x14ac:dyDescent="0.15">
      <c r="A26" s="15"/>
      <c r="B26" s="18">
        <f t="shared" si="2"/>
        <v>72</v>
      </c>
      <c r="C26" s="16">
        <v>2.4</v>
      </c>
      <c r="D26" s="17" t="e">
        <f>VLOOKUP(Table!C26,'Datos de tu bebé'!$E$17:$F$102,2,FALSE)</f>
        <v>#N/A</v>
      </c>
      <c r="E26" s="15">
        <f>IF('Datos de tu bebé'!$D$8="Male",Table!AA26,Table!AS26)</f>
        <v>4.2695761122000002</v>
      </c>
      <c r="F26" s="15">
        <f>IF('Datos de tu bebé'!$D$8="Male",Table!AB26,Table!AT26)</f>
        <v>4.4304146966999989</v>
      </c>
      <c r="G26" s="15">
        <f>IF('Datos de tu bebé'!$D$8="Male",Table!AC26,Table!AU26)</f>
        <v>4.6810875631999984</v>
      </c>
      <c r="H26" s="15">
        <f>IF('Datos de tu bebé'!$D$8="Male",Table!AD26,Table!AV26)</f>
        <v>5.1079270874999994</v>
      </c>
      <c r="I26" s="15">
        <f>IF('Datos de tu bebé'!$D$8="Male",Table!AE26,Table!AW26)</f>
        <v>5.5935523967999998</v>
      </c>
      <c r="J26" s="15">
        <f>IF('Datos de tu bebé'!$D$8="Male",Table!AF26,Table!AX26)</f>
        <v>6.0907710989000012</v>
      </c>
      <c r="K26" s="15">
        <f>IF('Datos de tu bebé'!$D$8="Male",Table!AG26,Table!AY26)</f>
        <v>6.5478964940000015</v>
      </c>
      <c r="L26" s="15">
        <f>IF('Datos de tu bebé'!$D$8="Male",Table!AH26,Table!AZ26)</f>
        <v>6.8257174073000009</v>
      </c>
      <c r="M26" s="15">
        <f>IF('Datos de tu bebé'!$D$8="Male",Table!AI26,Table!BA26)</f>
        <v>7.0078040000000001</v>
      </c>
      <c r="N26" s="15" t="e">
        <f t="shared" si="0"/>
        <v>#N/A</v>
      </c>
      <c r="O26" s="16">
        <v>2.4</v>
      </c>
      <c r="P26" s="17" t="e">
        <f>VLOOKUP(Table!O26,'Datos de tu bebé'!$E$17:$G$102,3,FALSE)</f>
        <v>#N/A</v>
      </c>
      <c r="Q26" s="15">
        <f>IF('Datos de tu bebé'!$D$8="Male",Table!AJ26,Table!BB26)</f>
        <v>54.75931926038789</v>
      </c>
      <c r="R26" s="15">
        <f>IF('Datos de tu bebé'!$D$8="Male",Table!AK26,Table!BC26)</f>
        <v>55.275787141175648</v>
      </c>
      <c r="S26" s="15">
        <f>IF('Datos de tu bebé'!$D$8="Male",Table!AL26,Table!BD26)</f>
        <v>56.088785272855162</v>
      </c>
      <c r="T26" s="15">
        <f>IF('Datos de tu bebé'!$D$8="Male",Table!AM26,Table!BE26)</f>
        <v>57.497421556726337</v>
      </c>
      <c r="U26" s="15">
        <f>IF('Datos de tu bebé'!$D$8="Male",Table!AN26,Table!BF26)</f>
        <v>59.140845590259353</v>
      </c>
      <c r="V26" s="15">
        <f>IF('Datos de tu bebé'!$D$8="Male",Table!AO26,Table!BG26)</f>
        <v>60.873198595653548</v>
      </c>
      <c r="W26" s="15">
        <f>IF('Datos de tu bebé'!$D$8="Male",Table!AP26,Table!BH26)</f>
        <v>62.514562192845958</v>
      </c>
      <c r="X26" s="15">
        <f>IF('Datos de tu bebé'!$D$8="Male",Table!AQ26,Table!BI26)</f>
        <v>63.536688699422825</v>
      </c>
      <c r="Y26" s="15">
        <f>IF('Datos de tu bebé'!$D$8="Male",Table!AR26,Table!BJ26)</f>
        <v>64.217280672815235</v>
      </c>
      <c r="Z26" s="15" t="e">
        <f t="shared" si="1"/>
        <v>#N/A</v>
      </c>
      <c r="AA26" s="15">
        <v>4.2695761122000002</v>
      </c>
      <c r="AB26" s="15">
        <v>4.4304146966999989</v>
      </c>
      <c r="AC26" s="15">
        <v>4.6810875631999984</v>
      </c>
      <c r="AD26" s="15">
        <v>5.1079270874999994</v>
      </c>
      <c r="AE26" s="15">
        <v>5.5935523967999998</v>
      </c>
      <c r="AF26" s="15">
        <v>6.0907710989000012</v>
      </c>
      <c r="AG26" s="15">
        <v>6.5478964940000015</v>
      </c>
      <c r="AH26" s="15">
        <v>6.8257174073000009</v>
      </c>
      <c r="AI26" s="15">
        <v>7.0078040000000001</v>
      </c>
      <c r="AJ26" s="15">
        <v>54.75931926038789</v>
      </c>
      <c r="AK26" s="15">
        <v>55.275787141175648</v>
      </c>
      <c r="AL26" s="15">
        <v>56.088785272855162</v>
      </c>
      <c r="AM26" s="15">
        <v>57.497421556726337</v>
      </c>
      <c r="AN26" s="15">
        <v>59.140845590259353</v>
      </c>
      <c r="AO26" s="15">
        <v>60.873198595653548</v>
      </c>
      <c r="AP26" s="15">
        <v>62.514562192845958</v>
      </c>
      <c r="AQ26" s="15">
        <v>63.536688699422825</v>
      </c>
      <c r="AR26" s="15">
        <v>64.217280672815235</v>
      </c>
      <c r="AS26" s="15">
        <v>3.9220094524580578</v>
      </c>
      <c r="AT26" s="15">
        <v>4.0738651713641714</v>
      </c>
      <c r="AU26" s="15">
        <v>4.3083645918081999</v>
      </c>
      <c r="AV26" s="15">
        <v>4.7020237938813452</v>
      </c>
      <c r="AW26" s="15">
        <v>5.1420777754883611</v>
      </c>
      <c r="AX26" s="15">
        <v>5.5849259503731128</v>
      </c>
      <c r="AY26" s="15">
        <v>5.9858700590920284</v>
      </c>
      <c r="AZ26" s="15">
        <v>6.2268812930118695</v>
      </c>
      <c r="BA26" s="15">
        <v>6.383824467748803</v>
      </c>
      <c r="BB26" s="15">
        <v>53.215193586607271</v>
      </c>
      <c r="BC26" s="15">
        <v>53.761366035958019</v>
      </c>
      <c r="BD26" s="15">
        <v>54.60911263387613</v>
      </c>
      <c r="BE26" s="15">
        <v>56.044101655900022</v>
      </c>
      <c r="BF26" s="15">
        <v>57.666010921371182</v>
      </c>
      <c r="BG26" s="15">
        <v>59.31748925208408</v>
      </c>
      <c r="BH26" s="15">
        <v>60.829673312564132</v>
      </c>
      <c r="BI26" s="15">
        <v>61.746556781070268</v>
      </c>
      <c r="BJ26" s="15">
        <v>62.346835638786231</v>
      </c>
    </row>
    <row r="27" spans="1:62" ht="12.75" customHeight="1" x14ac:dyDescent="0.15">
      <c r="A27" s="15" t="s">
        <v>2</v>
      </c>
      <c r="B27" s="18">
        <f t="shared" si="2"/>
        <v>75</v>
      </c>
      <c r="C27" s="16">
        <v>2.5</v>
      </c>
      <c r="D27" s="17" t="e">
        <f>VLOOKUP(Table!C27,'Datos de tu bebé'!$E$17:$F$102,2,FALSE)</f>
        <v>#N/A</v>
      </c>
      <c r="E27" s="15">
        <f>IF('Datos de tu bebé'!$D$8="Male",Table!AA27,Table!AS27)</f>
        <v>4.3423414500000002</v>
      </c>
      <c r="F27" s="15">
        <f>IF('Datos de tu bebé'!$D$8="Male",Table!AB27,Table!AT27)</f>
        <v>4.5032553450000004</v>
      </c>
      <c r="G27" s="15">
        <f>IF('Datos de tu bebé'!$D$8="Male",Table!AC27,Table!AU27)</f>
        <v>4.7544793539999999</v>
      </c>
      <c r="H27" s="15">
        <f>IF('Datos de tu bebé'!$D$8="Male",Table!AD27,Table!AV27)</f>
        <v>5.1833775470000001</v>
      </c>
      <c r="I27" s="15">
        <f>IF('Datos de tu bebé'!$D$8="Male",Table!AE27,Table!AW27)</f>
        <v>5.6728887649999997</v>
      </c>
      <c r="J27" s="15">
        <f>IF('Datos de tu bebé'!$D$8="Male",Table!AF27,Table!AX27)</f>
        <v>6.1755981579999997</v>
      </c>
      <c r="K27" s="15">
        <f>IF('Datos de tu bebé'!$D$8="Male",Table!AG27,Table!AY27)</f>
        <v>6.6389791320000002</v>
      </c>
      <c r="L27" s="15">
        <f>IF('Datos de tu bebé'!$D$8="Male",Table!AH27,Table!AZ27)</f>
        <v>6.9211191620000001</v>
      </c>
      <c r="M27" s="15">
        <f>IF('Datos de tu bebé'!$D$8="Male",Table!AI27,Table!BA27)</f>
        <v>7.1062501320000004</v>
      </c>
      <c r="N27" s="15" t="e">
        <f t="shared" si="0"/>
        <v>#N/A</v>
      </c>
      <c r="O27" s="16">
        <v>2.5</v>
      </c>
      <c r="P27" s="17" t="e">
        <f>VLOOKUP(Table!O27,'Datos de tu bebé'!$E$17:$G$102,3,FALSE)</f>
        <v>#N/A</v>
      </c>
      <c r="Q27" s="15">
        <f>IF('Datos de tu bebé'!$D$8="Male",Table!AJ27,Table!BB27)</f>
        <v>55.263217798862705</v>
      </c>
      <c r="R27" s="15">
        <f>IF('Datos de tu bebé'!$D$8="Male",Table!AK27,Table!BC27)</f>
        <v>55.773450500641502</v>
      </c>
      <c r="S27" s="15">
        <f>IF('Datos de tu bebé'!$D$8="Male",Table!AL27,Table!BD27)</f>
        <v>56.577721448031731</v>
      </c>
      <c r="T27" s="15">
        <f>IF('Datos de tu bebé'!$D$8="Male",Table!AM27,Table!BE27)</f>
        <v>57.974398816365813</v>
      </c>
      <c r="U27" s="15">
        <f>IF('Datos de tu bebé'!$D$8="Male",Table!AN27,Table!BF27)</f>
        <v>59.608953427000003</v>
      </c>
      <c r="V27" s="15">
        <f>IF('Datos de tu bebé'!$D$8="Male",Table!AO27,Table!BG27)</f>
        <v>61.337880932010044</v>
      </c>
      <c r="W27" s="15">
        <f>IF('Datos de tu bebé'!$D$8="Male",Table!AP27,Table!BH27)</f>
        <v>62.98158100386182</v>
      </c>
      <c r="X27" s="15">
        <f>IF('Datos de tu bebé'!$D$8="Male",Table!AQ27,Table!BI27)</f>
        <v>64.007885488854129</v>
      </c>
      <c r="Y27" s="15">
        <f>IF('Datos de tu bebé'!$D$8="Male",Table!AR27,Table!BJ27)</f>
        <v>64.692409090781325</v>
      </c>
      <c r="Z27" s="15" t="e">
        <f t="shared" si="1"/>
        <v>#N/A</v>
      </c>
      <c r="AA27" s="15">
        <v>4.3423414500000002</v>
      </c>
      <c r="AB27" s="15">
        <v>4.5032553450000004</v>
      </c>
      <c r="AC27" s="15">
        <v>4.7544793539999999</v>
      </c>
      <c r="AD27" s="15">
        <v>5.1833775470000001</v>
      </c>
      <c r="AE27" s="15">
        <v>5.6728887649999997</v>
      </c>
      <c r="AF27" s="15">
        <v>6.1755981579999997</v>
      </c>
      <c r="AG27" s="15">
        <v>6.6389791320000002</v>
      </c>
      <c r="AH27" s="15">
        <v>6.9211191620000001</v>
      </c>
      <c r="AI27" s="15">
        <v>7.1062501320000004</v>
      </c>
      <c r="AJ27" s="15">
        <v>55.263217798862705</v>
      </c>
      <c r="AK27" s="15">
        <v>55.773450500641502</v>
      </c>
      <c r="AL27" s="15">
        <v>56.577721448031731</v>
      </c>
      <c r="AM27" s="15">
        <v>57.974398816365813</v>
      </c>
      <c r="AN27" s="15">
        <v>59.608953427000003</v>
      </c>
      <c r="AO27" s="15">
        <v>61.337880932010044</v>
      </c>
      <c r="AP27" s="15">
        <v>62.98158100386182</v>
      </c>
      <c r="AQ27" s="15">
        <v>64.007885488854129</v>
      </c>
      <c r="AR27" s="15">
        <v>64.692409090781325</v>
      </c>
      <c r="AS27" s="15">
        <v>3.9978056080000002</v>
      </c>
      <c r="AT27" s="15">
        <v>4.1506385059999999</v>
      </c>
      <c r="AU27" s="15">
        <v>4.3870419820000004</v>
      </c>
      <c r="AV27" s="15">
        <v>4.7848204259999996</v>
      </c>
      <c r="AW27" s="15">
        <v>5.2305842140000003</v>
      </c>
      <c r="AX27" s="15">
        <v>5.680083196</v>
      </c>
      <c r="AY27" s="15">
        <v>6.0876407700000001</v>
      </c>
      <c r="AZ27" s="15">
        <v>6.3328370549999997</v>
      </c>
      <c r="BA27" s="15">
        <v>6.4925744139999999</v>
      </c>
      <c r="BB27" s="15">
        <v>53.629252917235391</v>
      </c>
      <c r="BC27" s="15">
        <v>54.179073639062608</v>
      </c>
      <c r="BD27" s="15">
        <v>55.031443057553382</v>
      </c>
      <c r="BE27" s="15">
        <v>56.471252168873022</v>
      </c>
      <c r="BF27" s="15">
        <v>58.093819060999998</v>
      </c>
      <c r="BG27" s="15">
        <v>59.740446937242901</v>
      </c>
      <c r="BH27" s="15">
        <v>61.243057507968153</v>
      </c>
      <c r="BI27" s="15">
        <v>62.151655786981593</v>
      </c>
      <c r="BJ27" s="15">
        <v>62.745469972374693</v>
      </c>
    </row>
    <row r="28" spans="1:62" ht="12.75" customHeight="1" x14ac:dyDescent="0.15">
      <c r="A28" s="15"/>
      <c r="B28" s="18">
        <f t="shared" si="2"/>
        <v>78</v>
      </c>
      <c r="C28" s="16">
        <v>2.6</v>
      </c>
      <c r="D28" s="17">
        <f>VLOOKUP(Table!C28,'Datos de tu bebé'!$E$17:$F$102,2,FALSE)</f>
        <v>5</v>
      </c>
      <c r="E28" s="15">
        <f>IF('Datos de tu bebé'!$D$8="Male",Table!AA28,Table!AS28)</f>
        <v>4.4073970946000003</v>
      </c>
      <c r="F28" s="15">
        <f>IF('Datos de tu bebé'!$D$8="Male",Table!AB28,Table!AT28)</f>
        <v>4.5686709757999999</v>
      </c>
      <c r="G28" s="15">
        <f>IF('Datos de tu bebé'!$D$8="Male",Table!AC28,Table!AU28)</f>
        <v>4.8207117041999998</v>
      </c>
      <c r="H28" s="15">
        <f>IF('Datos de tu bebé'!$D$8="Male",Table!AD28,Table!AV28)</f>
        <v>5.2517204176999996</v>
      </c>
      <c r="I28" s="15">
        <f>IF('Datos de tu bebé'!$D$8="Male",Table!AE28,Table!AW28)</f>
        <v>5.7447390867000001</v>
      </c>
      <c r="J28" s="15">
        <f>IF('Datos de tu bebé'!$D$8="Male",Table!AF28,Table!AX28)</f>
        <v>6.2522600527999996</v>
      </c>
      <c r="K28" s="15">
        <f>IF('Datos de tu bebé'!$D$8="Male",Table!AG28,Table!AY28)</f>
        <v>6.7211514556000003</v>
      </c>
      <c r="L28" s="15">
        <f>IF('Datos de tu bebé'!$D$8="Male",Table!AH28,Table!AZ28)</f>
        <v>7.0071473603000003</v>
      </c>
      <c r="M28" s="15">
        <f>IF('Datos de tu bebé'!$D$8="Male",Table!AI28,Table!BA28)</f>
        <v>7.1950010000000004</v>
      </c>
      <c r="N28" s="15" t="str">
        <f t="shared" si="0"/>
        <v>10th</v>
      </c>
      <c r="O28" s="16">
        <v>2.6</v>
      </c>
      <c r="P28" s="17">
        <f>VLOOKUP(Table!O28,'Datos de tu bebé'!$E$17:$G$102,3,FALSE)</f>
        <v>60</v>
      </c>
      <c r="Q28" s="15">
        <f>IF('Datos de tu bebé'!$D$8="Male",Table!AJ28,Table!BB28)</f>
        <v>55.509945312450498</v>
      </c>
      <c r="R28" s="15">
        <f>IF('Datos de tu bebé'!$D$8="Male",Table!AK28,Table!BC28)</f>
        <v>56.019849790057798</v>
      </c>
      <c r="S28" s="15">
        <f>IF('Datos de tu bebé'!$D$8="Male",Table!AL28,Table!BD28)</f>
        <v>56.823779529875893</v>
      </c>
      <c r="T28" s="15">
        <f>IF('Datos de tu bebé'!$D$8="Male",Table!AM28,Table!BE28)</f>
        <v>58.220392373383802</v>
      </c>
      <c r="U28" s="15">
        <f>IF('Datos de tu bebé'!$D$8="Male",Table!AN28,Table!BF28)</f>
        <v>59.855758110900005</v>
      </c>
      <c r="V28" s="15">
        <f>IF('Datos de tu bebé'!$D$8="Male",Table!AO28,Table!BG28)</f>
        <v>61.586635442866971</v>
      </c>
      <c r="W28" s="15">
        <f>IF('Datos de tu bebé'!$D$8="Male",Table!AP28,Table!BH28)</f>
        <v>63.233280907520445</v>
      </c>
      <c r="X28" s="15">
        <f>IF('Datos de tu bebé'!$D$8="Male",Table!AQ28,Table!BI28)</f>
        <v>64.261985970292614</v>
      </c>
      <c r="Y28" s="15">
        <f>IF('Datos de tu bebé'!$D$8="Male",Table!AR28,Table!BJ28)</f>
        <v>64.948357778349788</v>
      </c>
      <c r="Z28" s="15" t="str">
        <f t="shared" si="1"/>
        <v>50th</v>
      </c>
      <c r="AA28" s="15">
        <v>4.4073970946000003</v>
      </c>
      <c r="AB28" s="15">
        <v>4.5686709757999999</v>
      </c>
      <c r="AC28" s="15">
        <v>4.8207117041999998</v>
      </c>
      <c r="AD28" s="15">
        <v>5.2517204176999996</v>
      </c>
      <c r="AE28" s="15">
        <v>5.7447390867000001</v>
      </c>
      <c r="AF28" s="15">
        <v>6.2522600527999996</v>
      </c>
      <c r="AG28" s="15">
        <v>6.7211514556000003</v>
      </c>
      <c r="AH28" s="15">
        <v>7.0071473603000003</v>
      </c>
      <c r="AI28" s="15">
        <v>7.1950010000000004</v>
      </c>
      <c r="AJ28" s="15">
        <v>55.509945312450498</v>
      </c>
      <c r="AK28" s="15">
        <v>56.019849790057798</v>
      </c>
      <c r="AL28" s="15">
        <v>56.823779529875893</v>
      </c>
      <c r="AM28" s="15">
        <v>58.220392373383802</v>
      </c>
      <c r="AN28" s="15">
        <v>59.855758110900005</v>
      </c>
      <c r="AO28" s="15">
        <v>61.586635442866971</v>
      </c>
      <c r="AP28" s="15">
        <v>63.233280907520445</v>
      </c>
      <c r="AQ28" s="15">
        <v>64.261985970292614</v>
      </c>
      <c r="AR28" s="15">
        <v>64.948357778349788</v>
      </c>
      <c r="AS28" s="15">
        <v>4.0527633802</v>
      </c>
      <c r="AT28" s="15">
        <v>4.2062869063999999</v>
      </c>
      <c r="AU28" s="15">
        <v>4.4439304148000005</v>
      </c>
      <c r="AV28" s="15">
        <v>4.8442524867999994</v>
      </c>
      <c r="AW28" s="15">
        <v>5.2935218724000004</v>
      </c>
      <c r="AX28" s="15">
        <v>5.7472260747000004</v>
      </c>
      <c r="AY28" s="15">
        <v>6.1591536754999998</v>
      </c>
      <c r="AZ28" s="15">
        <v>6.4072256016999996</v>
      </c>
      <c r="BA28" s="15">
        <v>6.5689335293999997</v>
      </c>
      <c r="BB28" s="15">
        <v>53.852267561894884</v>
      </c>
      <c r="BC28" s="15">
        <v>54.40450122253521</v>
      </c>
      <c r="BD28" s="15">
        <v>55.260191189940201</v>
      </c>
      <c r="BE28" s="15">
        <v>56.704473159809012</v>
      </c>
      <c r="BF28" s="15">
        <v>58.3304179183</v>
      </c>
      <c r="BG28" s="15">
        <v>59.978731756519586</v>
      </c>
      <c r="BH28" s="15">
        <v>61.481399607519371</v>
      </c>
      <c r="BI28" s="15">
        <v>62.389365534152731</v>
      </c>
      <c r="BJ28" s="15">
        <v>62.982500275418026</v>
      </c>
    </row>
    <row r="29" spans="1:62" ht="12.75" customHeight="1" x14ac:dyDescent="0.15">
      <c r="A29" s="15"/>
      <c r="B29" s="18">
        <f t="shared" si="2"/>
        <v>81</v>
      </c>
      <c r="C29" s="16">
        <v>2.7</v>
      </c>
      <c r="D29" s="17" t="e">
        <f>VLOOKUP(Table!C29,'Datos de tu bebé'!$E$17:$F$102,2,FALSE)</f>
        <v>#N/A</v>
      </c>
      <c r="E29" s="15">
        <f>IF('Datos de tu bebé'!$D$8="Male",Table!AA29,Table!AS29)</f>
        <v>4.4724527392000004</v>
      </c>
      <c r="F29" s="15">
        <f>IF('Datos de tu bebé'!$D$8="Male",Table!AB29,Table!AT29)</f>
        <v>4.6340866065999995</v>
      </c>
      <c r="G29" s="15">
        <f>IF('Datos de tu bebé'!$D$8="Male",Table!AC29,Table!AU29)</f>
        <v>4.8869440543999998</v>
      </c>
      <c r="H29" s="15">
        <f>IF('Datos de tu bebé'!$D$8="Male",Table!AD29,Table!AV29)</f>
        <v>5.3200632883999992</v>
      </c>
      <c r="I29" s="15">
        <f>IF('Datos de tu bebé'!$D$8="Male",Table!AE29,Table!AW29)</f>
        <v>5.8165894084000005</v>
      </c>
      <c r="J29" s="15">
        <f>IF('Datos de tu bebé'!$D$8="Male",Table!AF29,Table!AX29)</f>
        <v>6.3289219475999996</v>
      </c>
      <c r="K29" s="15">
        <f>IF('Datos de tu bebé'!$D$8="Male",Table!AG29,Table!AY29)</f>
        <v>6.8033237792000003</v>
      </c>
      <c r="L29" s="15">
        <f>IF('Datos de tu bebé'!$D$8="Male",Table!AH29,Table!AZ29)</f>
        <v>7.0931755586000005</v>
      </c>
      <c r="M29" s="15">
        <f>IF('Datos de tu bebé'!$D$8="Male",Table!AI29,Table!BA29)</f>
        <v>7.2837757154</v>
      </c>
      <c r="N29" s="15" t="e">
        <f t="shared" si="0"/>
        <v>#N/A</v>
      </c>
      <c r="O29" s="16">
        <v>2.7</v>
      </c>
      <c r="P29" s="17" t="e">
        <f>VLOOKUP(Table!O29,'Datos de tu bebé'!$E$17:$G$102,3,FALSE)</f>
        <v>#N/A</v>
      </c>
      <c r="Q29" s="15">
        <f>IF('Datos de tu bebé'!$D$8="Male",Table!AJ29,Table!BB29)</f>
        <v>55.752952006954779</v>
      </c>
      <c r="R29" s="15">
        <f>IF('Datos de tu bebé'!$D$8="Male",Table!AK29,Table!BC29)</f>
        <v>56.262599407102158</v>
      </c>
      <c r="S29" s="15">
        <f>IF('Datos de tu bebé'!$D$8="Male",Table!AL29,Table!BD29)</f>
        <v>57.066289741388609</v>
      </c>
      <c r="T29" s="15">
        <f>IF('Datos de tu bebé'!$D$8="Male",Table!AM29,Table!BE29)</f>
        <v>58.462984115771434</v>
      </c>
      <c r="U29" s="15">
        <f>IF('Datos de tu bebé'!$D$8="Male",Table!AN29,Table!BF29)</f>
        <v>60.099280964790005</v>
      </c>
      <c r="V29" s="15">
        <f>IF('Datos de tu bebé'!$D$8="Male",Table!AO29,Table!BG29)</f>
        <v>61.832173308519799</v>
      </c>
      <c r="W29" s="15">
        <f>IF('Datos de tu bebé'!$D$8="Male",Table!AP29,Table!BH29)</f>
        <v>63.481765499094742</v>
      </c>
      <c r="X29" s="15">
        <f>IF('Datos de tu bebé'!$D$8="Male",Table!AQ29,Table!BI29)</f>
        <v>64.512841276272169</v>
      </c>
      <c r="Y29" s="15">
        <f>IF('Datos de tu bebé'!$D$8="Male",Table!AR29,Table!BJ29)</f>
        <v>65.201028034078149</v>
      </c>
      <c r="Z29" s="15" t="e">
        <f t="shared" si="1"/>
        <v>#N/A</v>
      </c>
      <c r="AA29" s="15">
        <v>4.4724527392000004</v>
      </c>
      <c r="AB29" s="15">
        <v>4.6340866065999995</v>
      </c>
      <c r="AC29" s="15">
        <v>4.8869440543999998</v>
      </c>
      <c r="AD29" s="15">
        <v>5.3200632883999992</v>
      </c>
      <c r="AE29" s="15">
        <v>5.8165894084000005</v>
      </c>
      <c r="AF29" s="15">
        <v>6.3289219475999996</v>
      </c>
      <c r="AG29" s="15">
        <v>6.8033237792000003</v>
      </c>
      <c r="AH29" s="15">
        <v>7.0931755586000005</v>
      </c>
      <c r="AI29" s="15">
        <v>7.2837757154</v>
      </c>
      <c r="AJ29" s="15">
        <v>55.752952006954779</v>
      </c>
      <c r="AK29" s="15">
        <v>56.262599407102158</v>
      </c>
      <c r="AL29" s="15">
        <v>57.066289741388609</v>
      </c>
      <c r="AM29" s="15">
        <v>58.462984115771434</v>
      </c>
      <c r="AN29" s="15">
        <v>60.099280964790005</v>
      </c>
      <c r="AO29" s="15">
        <v>61.832173308519799</v>
      </c>
      <c r="AP29" s="15">
        <v>63.481765499094742</v>
      </c>
      <c r="AQ29" s="15">
        <v>64.512841276272169</v>
      </c>
      <c r="AR29" s="15">
        <v>65.201028034078149</v>
      </c>
      <c r="AS29" s="15">
        <v>4.1072969291500003</v>
      </c>
      <c r="AT29" s="15">
        <v>4.2615041170900003</v>
      </c>
      <c r="AU29" s="15">
        <v>4.5003736932700003</v>
      </c>
      <c r="AV29" s="15">
        <v>4.9032088142799992</v>
      </c>
      <c r="AW29" s="15">
        <v>5.3559420344900008</v>
      </c>
      <c r="AX29" s="15">
        <v>5.8138047835900002</v>
      </c>
      <c r="AY29" s="15">
        <v>6.2300587801000002</v>
      </c>
      <c r="AZ29" s="15">
        <v>6.4809804079899997</v>
      </c>
      <c r="BA29" s="15">
        <v>6.6446423781899995</v>
      </c>
      <c r="BB29" s="15">
        <v>54.072433759341443</v>
      </c>
      <c r="BC29" s="15">
        <v>54.627055796620574</v>
      </c>
      <c r="BD29" s="15">
        <v>55.486038542089638</v>
      </c>
      <c r="BE29" s="15">
        <v>56.934776053743491</v>
      </c>
      <c r="BF29" s="15">
        <v>58.564125779080001</v>
      </c>
      <c r="BG29" s="15">
        <v>60.214205855288434</v>
      </c>
      <c r="BH29" s="15">
        <v>61.717052301561708</v>
      </c>
      <c r="BI29" s="15">
        <v>62.624482029587305</v>
      </c>
      <c r="BJ29" s="15">
        <v>63.217009592250612</v>
      </c>
    </row>
    <row r="30" spans="1:62" ht="12.75" customHeight="1" x14ac:dyDescent="0.15">
      <c r="A30" s="15"/>
      <c r="B30" s="18">
        <f t="shared" si="2"/>
        <v>84</v>
      </c>
      <c r="C30" s="16">
        <v>2.8</v>
      </c>
      <c r="D30" s="17" t="e">
        <f>VLOOKUP(Table!C30,'Datos de tu bebé'!$E$17:$F$102,2,FALSE)</f>
        <v>#N/A</v>
      </c>
      <c r="E30" s="15">
        <f>IF('Datos de tu bebé'!$D$8="Male",Table!AA30,Table!AS30)</f>
        <v>4.5375083838000005</v>
      </c>
      <c r="F30" s="15">
        <f>IF('Datos de tu bebé'!$D$8="Male",Table!AB30,Table!AT30)</f>
        <v>4.6995022373999991</v>
      </c>
      <c r="G30" s="15">
        <f>IF('Datos de tu bebé'!$D$8="Male",Table!AC30,Table!AU30)</f>
        <v>4.9531764045999997</v>
      </c>
      <c r="H30" s="15">
        <f>IF('Datos de tu bebé'!$D$8="Male",Table!AD30,Table!AV30)</f>
        <v>5.3884061590999988</v>
      </c>
      <c r="I30" s="15">
        <f>IF('Datos de tu bebé'!$D$8="Male",Table!AE30,Table!AW30)</f>
        <v>5.8884397301000009</v>
      </c>
      <c r="J30" s="15">
        <f>IF('Datos de tu bebé'!$D$8="Male",Table!AF30,Table!AX30)</f>
        <v>6.4055838423999996</v>
      </c>
      <c r="K30" s="15">
        <f>IF('Datos de tu bebé'!$D$8="Male",Table!AG30,Table!AY30)</f>
        <v>6.8854961028000004</v>
      </c>
      <c r="L30" s="15">
        <f>IF('Datos de tu bebé'!$D$8="Male",Table!AH30,Table!AZ30)</f>
        <v>7.1792037569000007</v>
      </c>
      <c r="M30" s="15">
        <f>IF('Datos de tu bebé'!$D$8="Male",Table!AI30,Table!BA30)</f>
        <v>7.3725385070999998</v>
      </c>
      <c r="N30" s="15" t="e">
        <f t="shared" si="0"/>
        <v>#N/A</v>
      </c>
      <c r="O30" s="16">
        <v>2.8</v>
      </c>
      <c r="P30" s="17" t="e">
        <f>VLOOKUP(Table!O30,'Datos de tu bebé'!$E$17:$G$102,3,FALSE)</f>
        <v>#N/A</v>
      </c>
      <c r="Q30" s="15">
        <f>IF('Datos de tu bebé'!$D$8="Male",Table!AJ30,Table!BB30)</f>
        <v>55.992352921983731</v>
      </c>
      <c r="R30" s="15">
        <f>IF('Datos de tu bebé'!$D$8="Male",Table!AK30,Table!BC30)</f>
        <v>56.501811432369379</v>
      </c>
      <c r="S30" s="15">
        <f>IF('Datos de tu bebé'!$D$8="Male",Table!AL30,Table!BD30)</f>
        <v>57.305359939386705</v>
      </c>
      <c r="T30" s="15">
        <f>IF('Datos de tu bebé'!$D$8="Male",Table!AM30,Table!BE30)</f>
        <v>58.702275845773961</v>
      </c>
      <c r="U30" s="15">
        <f>IF('Datos de tu bebé'!$D$8="Male",Table!AN30,Table!BF30)</f>
        <v>60.339618758627005</v>
      </c>
      <c r="V30" s="15">
        <f>IF('Datos de tu bebé'!$D$8="Male",Table!AO30,Table!BG30)</f>
        <v>62.074588353860008</v>
      </c>
      <c r="W30" s="15">
        <f>IF('Datos de tu bebé'!$D$8="Male",Table!AP30,Table!BH30)</f>
        <v>63.727128017397234</v>
      </c>
      <c r="X30" s="15">
        <f>IF('Datos de tu bebé'!$D$8="Male",Table!AQ30,Table!BI30)</f>
        <v>64.760545342488001</v>
      </c>
      <c r="Y30" s="15">
        <f>IF('Datos de tu bebé'!$D$8="Male",Table!AR30,Table!BJ30)</f>
        <v>65.450514700048799</v>
      </c>
      <c r="Z30" s="15" t="e">
        <f t="shared" si="1"/>
        <v>#N/A</v>
      </c>
      <c r="AA30" s="15">
        <v>4.5375083838000005</v>
      </c>
      <c r="AB30" s="15">
        <v>4.6995022373999991</v>
      </c>
      <c r="AC30" s="15">
        <v>4.9531764045999997</v>
      </c>
      <c r="AD30" s="15">
        <v>5.3884061590999988</v>
      </c>
      <c r="AE30" s="15">
        <v>5.8884397301000009</v>
      </c>
      <c r="AF30" s="15">
        <v>6.4055838423999996</v>
      </c>
      <c r="AG30" s="15">
        <v>6.8854961028000004</v>
      </c>
      <c r="AH30" s="15">
        <v>7.1792037569000007</v>
      </c>
      <c r="AI30" s="15">
        <v>7.3725385070999998</v>
      </c>
      <c r="AJ30" s="15">
        <v>55.992352921983731</v>
      </c>
      <c r="AK30" s="15">
        <v>56.501811432369379</v>
      </c>
      <c r="AL30" s="15">
        <v>57.305359939386705</v>
      </c>
      <c r="AM30" s="15">
        <v>58.702275845773961</v>
      </c>
      <c r="AN30" s="15">
        <v>60.339618758627005</v>
      </c>
      <c r="AO30" s="15">
        <v>62.074588353860008</v>
      </c>
      <c r="AP30" s="15">
        <v>63.727128017397234</v>
      </c>
      <c r="AQ30" s="15">
        <v>64.760545342488001</v>
      </c>
      <c r="AR30" s="15">
        <v>65.450514700048799</v>
      </c>
      <c r="AS30" s="15">
        <v>4.1614094832770006</v>
      </c>
      <c r="AT30" s="15">
        <v>4.3162933786410003</v>
      </c>
      <c r="AU30" s="15">
        <v>4.5563751791709999</v>
      </c>
      <c r="AV30" s="15">
        <v>4.9616931743939992</v>
      </c>
      <c r="AW30" s="15">
        <v>5.4178490856540007</v>
      </c>
      <c r="AX30" s="15">
        <v>5.8798243845059996</v>
      </c>
      <c r="AY30" s="15">
        <v>6.3003617271390002</v>
      </c>
      <c r="AZ30" s="15">
        <v>6.554107432296</v>
      </c>
      <c r="BA30" s="15">
        <v>6.7197071059569993</v>
      </c>
      <c r="BB30" s="15">
        <v>54.289834344448167</v>
      </c>
      <c r="BC30" s="15">
        <v>54.846820593746443</v>
      </c>
      <c r="BD30" s="15">
        <v>55.709068719406716</v>
      </c>
      <c r="BE30" s="15">
        <v>57.162244294974869</v>
      </c>
      <c r="BF30" s="15">
        <v>58.795024485140004</v>
      </c>
      <c r="BG30" s="15">
        <v>60.446947636705772</v>
      </c>
      <c r="BH30" s="15">
        <v>61.950089043429543</v>
      </c>
      <c r="BI30" s="15">
        <v>62.857074816671158</v>
      </c>
      <c r="BJ30" s="15">
        <v>63.44906451586148</v>
      </c>
    </row>
    <row r="31" spans="1:62" ht="12.75" customHeight="1" x14ac:dyDescent="0.15">
      <c r="A31" s="15"/>
      <c r="B31" s="18">
        <f t="shared" si="2"/>
        <v>87</v>
      </c>
      <c r="C31" s="16">
        <v>2.9</v>
      </c>
      <c r="D31" s="17" t="e">
        <f>VLOOKUP(Table!C31,'Datos de tu bebé'!$E$17:$F$102,2,FALSE)</f>
        <v>#N/A</v>
      </c>
      <c r="E31" s="15">
        <f>IF('Datos de tu bebé'!$D$8="Male",Table!AA31,Table!AS31)</f>
        <v>4.6025640284000007</v>
      </c>
      <c r="F31" s="15">
        <f>IF('Datos de tu bebé'!$D$8="Male",Table!AB31,Table!AT31)</f>
        <v>4.7649178681999986</v>
      </c>
      <c r="G31" s="15">
        <f>IF('Datos de tu bebé'!$D$8="Male",Table!AC31,Table!AU31)</f>
        <v>5.0194087547999997</v>
      </c>
      <c r="H31" s="15">
        <f>IF('Datos de tu bebé'!$D$8="Male",Table!AD31,Table!AV31)</f>
        <v>5.4567490297999983</v>
      </c>
      <c r="I31" s="15">
        <f>IF('Datos de tu bebé'!$D$8="Male",Table!AE31,Table!AW31)</f>
        <v>5.9602900518000013</v>
      </c>
      <c r="J31" s="15">
        <f>IF('Datos de tu bebé'!$D$8="Male",Table!AF31,Table!AX31)</f>
        <v>6.4822457371999995</v>
      </c>
      <c r="K31" s="15">
        <f>IF('Datos de tu bebé'!$D$8="Male",Table!AG31,Table!AY31)</f>
        <v>6.9676684264000004</v>
      </c>
      <c r="L31" s="15">
        <f>IF('Datos de tu bebé'!$D$8="Male",Table!AH31,Table!AZ31)</f>
        <v>7.2652319552000009</v>
      </c>
      <c r="M31" s="15">
        <f>IF('Datos de tu bebé'!$D$8="Male",Table!AI31,Table!BA31)</f>
        <v>7.4613012987999996</v>
      </c>
      <c r="N31" s="15" t="e">
        <f t="shared" si="0"/>
        <v>#N/A</v>
      </c>
      <c r="O31" s="16">
        <v>2.9</v>
      </c>
      <c r="P31" s="17" t="e">
        <f>VLOOKUP(Table!O31,'Datos de tu bebé'!$E$17:$G$102,3,FALSE)</f>
        <v>#N/A</v>
      </c>
      <c r="Q31" s="15">
        <f>IF('Datos de tu bebé'!$D$8="Male",Table!AJ31,Table!BB31)</f>
        <v>56.228258322851921</v>
      </c>
      <c r="R31" s="15">
        <f>IF('Datos de tu bebé'!$D$8="Male",Table!AK31,Table!BC31)</f>
        <v>56.737593318481558</v>
      </c>
      <c r="S31" s="15">
        <f>IF('Datos de tu bebé'!$D$8="Male",Table!AL31,Table!BD31)</f>
        <v>57.541093559358465</v>
      </c>
      <c r="T31" s="15">
        <f>IF('Datos de tu bebé'!$D$8="Male",Table!AM31,Table!BE31)</f>
        <v>58.938365235241641</v>
      </c>
      <c r="U31" s="15">
        <f>IF('Datos de tu bebé'!$D$8="Male",Table!AN31,Table!BF31)</f>
        <v>60.576864368097901</v>
      </c>
      <c r="V31" s="15">
        <f>IF('Datos de tu bebé'!$D$8="Male",Table!AO31,Table!BG31)</f>
        <v>62.313970645868395</v>
      </c>
      <c r="W31" s="15">
        <f>IF('Datos de tu bebé'!$D$8="Male",Table!AP31,Table!BH31)</f>
        <v>63.969457975888645</v>
      </c>
      <c r="X31" s="15">
        <f>IF('Datos de tu bebé'!$D$8="Male",Table!AQ31,Table!BI31)</f>
        <v>65.005188357208027</v>
      </c>
      <c r="Y31" s="15">
        <f>IF('Datos de tu bebé'!$D$8="Male",Table!AR31,Table!BJ31)</f>
        <v>65.696908840111604</v>
      </c>
      <c r="Z31" s="15" t="e">
        <f t="shared" si="1"/>
        <v>#N/A</v>
      </c>
      <c r="AA31" s="15">
        <v>4.6025640284000007</v>
      </c>
      <c r="AB31" s="15">
        <v>4.7649178681999986</v>
      </c>
      <c r="AC31" s="15">
        <v>5.0194087547999997</v>
      </c>
      <c r="AD31" s="15">
        <v>5.4567490297999983</v>
      </c>
      <c r="AE31" s="15">
        <v>5.9602900518000013</v>
      </c>
      <c r="AF31" s="15">
        <v>6.4822457371999995</v>
      </c>
      <c r="AG31" s="15">
        <v>6.9676684264000004</v>
      </c>
      <c r="AH31" s="15">
        <v>7.2652319552000009</v>
      </c>
      <c r="AI31" s="15">
        <v>7.4613012987999996</v>
      </c>
      <c r="AJ31" s="15">
        <v>56.228258322851921</v>
      </c>
      <c r="AK31" s="15">
        <v>56.737593318481558</v>
      </c>
      <c r="AL31" s="15">
        <v>57.541093559358465</v>
      </c>
      <c r="AM31" s="15">
        <v>58.938365235241641</v>
      </c>
      <c r="AN31" s="15">
        <v>60.576864368097901</v>
      </c>
      <c r="AO31" s="15">
        <v>62.313970645868395</v>
      </c>
      <c r="AP31" s="15">
        <v>63.969457975888645</v>
      </c>
      <c r="AQ31" s="15">
        <v>65.005188357208027</v>
      </c>
      <c r="AR31" s="15">
        <v>65.696908840111604</v>
      </c>
      <c r="AS31" s="15">
        <v>4.2151042486320005</v>
      </c>
      <c r="AT31" s="15">
        <v>4.3706579134555001</v>
      </c>
      <c r="AU31" s="15">
        <v>4.6119382183996995</v>
      </c>
      <c r="AV31" s="15">
        <v>5.019709313737299</v>
      </c>
      <c r="AW31" s="15">
        <v>5.4792473832569009</v>
      </c>
      <c r="AX31" s="15">
        <v>5.9452899027283994</v>
      </c>
      <c r="AY31" s="15">
        <v>6.3700681185299999</v>
      </c>
      <c r="AZ31" s="15">
        <v>6.6266125905743998</v>
      </c>
      <c r="BA31" s="15">
        <v>6.7941338159874993</v>
      </c>
      <c r="BB31" s="15">
        <v>54.504548834223719</v>
      </c>
      <c r="BC31" s="15">
        <v>55.063875524249426</v>
      </c>
      <c r="BD31" s="15">
        <v>55.929362005396513</v>
      </c>
      <c r="BE31" s="15">
        <v>57.386958032065799</v>
      </c>
      <c r="BF31" s="15">
        <v>59.023192665569205</v>
      </c>
      <c r="BG31" s="15">
        <v>60.677032451862082</v>
      </c>
      <c r="BH31" s="15">
        <v>62.180580463729541</v>
      </c>
      <c r="BI31" s="15">
        <v>63.087210798880101</v>
      </c>
      <c r="BJ31" s="15">
        <v>63.678729138466537</v>
      </c>
    </row>
    <row r="32" spans="1:62" ht="12.75" customHeight="1" x14ac:dyDescent="0.15">
      <c r="A32" s="15" t="s">
        <v>2</v>
      </c>
      <c r="B32" s="18">
        <f t="shared" si="2"/>
        <v>90</v>
      </c>
      <c r="C32" s="16">
        <v>3</v>
      </c>
      <c r="D32" s="17" t="e">
        <f>VLOOKUP(Table!C32,'Datos de tu bebé'!$E$17:$F$102,2,FALSE)</f>
        <v>#N/A</v>
      </c>
      <c r="E32" s="15">
        <f>IF('Datos de tu bebé'!$D$8="Male",Table!AA32,Table!AS32)</f>
        <v>4.6676196729999999</v>
      </c>
      <c r="F32" s="15">
        <f>IF('Datos de tu bebé'!$D$8="Male",Table!AB32,Table!AT32)</f>
        <v>4.830333499</v>
      </c>
      <c r="G32" s="15">
        <f>IF('Datos de tu bebé'!$D$8="Male",Table!AC32,Table!AU32)</f>
        <v>5.0856411050000006</v>
      </c>
      <c r="H32" s="15">
        <f>IF('Datos de tu bebé'!$D$8="Male",Table!AD32,Table!AV32)</f>
        <v>5.5250919004999997</v>
      </c>
      <c r="I32" s="15">
        <f>IF('Datos de tu bebé'!$D$8="Male",Table!AE32,Table!AW32)</f>
        <v>6.0321403734999999</v>
      </c>
      <c r="J32" s="15">
        <f>IF('Datos de tu bebé'!$D$8="Male",Table!AF32,Table!AX32)</f>
        <v>6.5589076320000004</v>
      </c>
      <c r="K32" s="15">
        <f>IF('Datos de tu bebé'!$D$8="Male",Table!AG32,Table!AY32)</f>
        <v>7.0498407499999995</v>
      </c>
      <c r="L32" s="15">
        <f>IF('Datos de tu bebé'!$D$8="Male",Table!AH32,Table!AZ32)</f>
        <v>7.3512601535000002</v>
      </c>
      <c r="M32" s="15">
        <f>IF('Datos de tu bebé'!$D$8="Male",Table!AI32,Table!BA32)</f>
        <v>7.5500640905000003</v>
      </c>
      <c r="N32" s="15" t="e">
        <f t="shared" si="0"/>
        <v>#N/A</v>
      </c>
      <c r="O32" s="16">
        <v>3</v>
      </c>
      <c r="P32" s="17" t="e">
        <f>VLOOKUP(Table!O32,'Datos de tu bebé'!$E$17:$G$102,3,FALSE)</f>
        <v>#N/A</v>
      </c>
      <c r="Q32" s="15">
        <f>IF('Datos de tu bebé'!$D$8="Male",Table!AJ32,Table!BB32)</f>
        <v>56.460773935564333</v>
      </c>
      <c r="R32" s="15">
        <f>IF('Datos de tu bebé'!$D$8="Male",Table!AK32,Table!BC32)</f>
        <v>56.970048116973871</v>
      </c>
      <c r="S32" s="15">
        <f>IF('Datos de tu bebé'!$D$8="Male",Table!AL32,Table!BD32)</f>
        <v>57.773589831016665</v>
      </c>
      <c r="T32" s="15">
        <f>IF('Datos de tu bebé'!$D$8="Male",Table!AM32,Table!BE32)</f>
        <v>59.171346025482386</v>
      </c>
      <c r="U32" s="15">
        <f>IF('Datos de tu bebé'!$D$8="Male",Table!AN32,Table!BF32)</f>
        <v>60.811106962028553</v>
      </c>
      <c r="V32" s="15">
        <f>IF('Datos de tu bebé'!$D$8="Male",Table!AO32,Table!BG32)</f>
        <v>62.550406674004741</v>
      </c>
      <c r="W32" s="15">
        <f>IF('Datos de tu bebé'!$D$8="Male",Table!AP32,Table!BH32)</f>
        <v>64.208841341299774</v>
      </c>
      <c r="X32" s="15">
        <f>IF('Datos de tu bebé'!$D$8="Male",Table!AQ32,Table!BI32)</f>
        <v>65.246856940750533</v>
      </c>
      <c r="Y32" s="15">
        <f>IF('Datos de tu bebé'!$D$8="Male",Table!AR32,Table!BJ32)</f>
        <v>65.940297920603768</v>
      </c>
      <c r="Z32" s="15" t="e">
        <f t="shared" si="1"/>
        <v>#N/A</v>
      </c>
      <c r="AA32" s="15">
        <v>4.6676196729999999</v>
      </c>
      <c r="AB32" s="15">
        <v>4.830333499</v>
      </c>
      <c r="AC32" s="15">
        <v>5.0856411050000006</v>
      </c>
      <c r="AD32" s="15">
        <v>5.5250919004999997</v>
      </c>
      <c r="AE32" s="15">
        <v>6.0321403734999999</v>
      </c>
      <c r="AF32" s="15">
        <v>6.5589076320000004</v>
      </c>
      <c r="AG32" s="15">
        <v>7.0498407499999995</v>
      </c>
      <c r="AH32" s="15">
        <v>7.3512601535000002</v>
      </c>
      <c r="AI32" s="15">
        <v>7.5500640905000003</v>
      </c>
      <c r="AJ32" s="15">
        <v>56.460773935564333</v>
      </c>
      <c r="AK32" s="15">
        <v>56.970048116973871</v>
      </c>
      <c r="AL32" s="15">
        <v>57.773589831016665</v>
      </c>
      <c r="AM32" s="15">
        <v>59.171346025482386</v>
      </c>
      <c r="AN32" s="15">
        <v>60.811106962028553</v>
      </c>
      <c r="AO32" s="15">
        <v>62.550406674004741</v>
      </c>
      <c r="AP32" s="15">
        <v>64.208841341299774</v>
      </c>
      <c r="AQ32" s="15">
        <v>65.246856940750533</v>
      </c>
      <c r="AR32" s="15">
        <v>65.940297920603768</v>
      </c>
      <c r="AS32" s="15">
        <v>4.26838440920839</v>
      </c>
      <c r="AT32" s="15">
        <v>4.4246009258355699</v>
      </c>
      <c r="AU32" s="15">
        <v>4.6670661408744598</v>
      </c>
      <c r="AV32" s="15">
        <v>5.077260959459899</v>
      </c>
      <c r="AW32" s="15">
        <v>5.5401412567692709</v>
      </c>
      <c r="AX32" s="15">
        <v>6.010206327275589</v>
      </c>
      <c r="AY32" s="15">
        <v>6.4391835150686196</v>
      </c>
      <c r="AZ32" s="15">
        <v>6.6985017565516793</v>
      </c>
      <c r="BA32" s="15">
        <v>6.867928569430239</v>
      </c>
      <c r="BB32" s="15">
        <v>54.716653587195729</v>
      </c>
      <c r="BC32" s="15">
        <v>55.278297335538916</v>
      </c>
      <c r="BD32" s="15">
        <v>56.146995520257263</v>
      </c>
      <c r="BE32" s="15">
        <v>57.608994274443674</v>
      </c>
      <c r="BF32" s="15">
        <v>59.248705888709267</v>
      </c>
      <c r="BG32" s="15">
        <v>60.904532743320374</v>
      </c>
      <c r="BH32" s="15">
        <v>62.408594501907665</v>
      </c>
      <c r="BI32" s="15">
        <v>63.314954361727729</v>
      </c>
      <c r="BJ32" s="15">
        <v>63.906065166082058</v>
      </c>
    </row>
    <row r="33" spans="1:62" ht="12.75" customHeight="1" x14ac:dyDescent="0.15">
      <c r="A33" s="15"/>
      <c r="B33" s="18">
        <f t="shared" si="2"/>
        <v>93</v>
      </c>
      <c r="C33" s="16">
        <v>3.1</v>
      </c>
      <c r="D33" s="17" t="e">
        <f>VLOOKUP(Table!C33,'Datos de tu bebé'!$E$17:$F$102,2,FALSE)</f>
        <v>#N/A</v>
      </c>
      <c r="E33" s="15">
        <f>IF('Datos de tu bebé'!$D$8="Male",Table!AA33,Table!AS33)</f>
        <v>4.7326753176</v>
      </c>
      <c r="F33" s="15">
        <f>IF('Datos de tu bebé'!$D$8="Male",Table!AB33,Table!AT33)</f>
        <v>4.8957491297999995</v>
      </c>
      <c r="G33" s="15">
        <f>IF('Datos de tu bebé'!$D$8="Male",Table!AC33,Table!AU33)</f>
        <v>5.1518734552000005</v>
      </c>
      <c r="H33" s="15">
        <f>IF('Datos de tu bebé'!$D$8="Male",Table!AD33,Table!AV33)</f>
        <v>5.5934347712000001</v>
      </c>
      <c r="I33" s="15">
        <f>IF('Datos de tu bebé'!$D$8="Male",Table!AE33,Table!AW33)</f>
        <v>6.1039906952000003</v>
      </c>
      <c r="J33" s="15">
        <f>IF('Datos de tu bebé'!$D$8="Male",Table!AF33,Table!AX33)</f>
        <v>6.6355695268000003</v>
      </c>
      <c r="K33" s="15">
        <f>IF('Datos de tu bebé'!$D$8="Male",Table!AG33,Table!AY33)</f>
        <v>7.1320130735999996</v>
      </c>
      <c r="L33" s="15">
        <f>IF('Datos de tu bebé'!$D$8="Male",Table!AH33,Table!AZ33)</f>
        <v>7.4372883518000004</v>
      </c>
      <c r="M33" s="15">
        <f>IF('Datos de tu bebé'!$D$8="Male",Table!AI33,Table!BA33)</f>
        <v>7.6388268822000001</v>
      </c>
      <c r="N33" s="15" t="e">
        <f t="shared" si="0"/>
        <v>#N/A</v>
      </c>
      <c r="O33" s="16">
        <v>3.1</v>
      </c>
      <c r="P33" s="17" t="e">
        <f>VLOOKUP(Table!O33,'Datos de tu bebé'!$E$17:$G$102,3,FALSE)</f>
        <v>#N/A</v>
      </c>
      <c r="Q33" s="15">
        <f>IF('Datos de tu bebé'!$D$8="Male",Table!AJ33,Table!BB33)</f>
        <v>56.690001168847573</v>
      </c>
      <c r="R33" s="15">
        <f>IF('Datos de tu bebé'!$D$8="Male",Table!AK33,Table!BC33)</f>
        <v>57.199274692713423</v>
      </c>
      <c r="S33" s="15">
        <f>IF('Datos de tu bebé'!$D$8="Male",Table!AL33,Table!BD33)</f>
        <v>58.002943982059357</v>
      </c>
      <c r="T33" s="15">
        <f>IF('Datos de tu bebé'!$D$8="Male",Table!AM33,Table!BE33)</f>
        <v>59.401308216244018</v>
      </c>
      <c r="U33" s="15">
        <f>IF('Datos de tu bebé'!$D$8="Male",Table!AN33,Table!BF33)</f>
        <v>61.042432179638425</v>
      </c>
      <c r="V33" s="15">
        <f>IF('Datos de tu bebé'!$D$8="Male",Table!AO33,Table!BG33)</f>
        <v>62.783979520838713</v>
      </c>
      <c r="W33" s="15">
        <f>IF('Datos de tu bebé'!$D$8="Male",Table!AP33,Table!BH33)</f>
        <v>64.44536070259727</v>
      </c>
      <c r="X33" s="15">
        <f>IF('Datos de tu bebé'!$D$8="Male",Table!AQ33,Table!BI33)</f>
        <v>65.485634315268385</v>
      </c>
      <c r="Y33" s="15">
        <f>IF('Datos de tu bebé'!$D$8="Male",Table!AR33,Table!BJ33)</f>
        <v>66.180765981319652</v>
      </c>
      <c r="Z33" s="15" t="e">
        <f t="shared" si="1"/>
        <v>#N/A</v>
      </c>
      <c r="AA33" s="15">
        <v>4.7326753176</v>
      </c>
      <c r="AB33" s="15">
        <v>4.8957491297999995</v>
      </c>
      <c r="AC33" s="15">
        <v>5.1518734552000005</v>
      </c>
      <c r="AD33" s="15">
        <v>5.5934347712000001</v>
      </c>
      <c r="AE33" s="15">
        <v>6.1039906952000003</v>
      </c>
      <c r="AF33" s="15">
        <v>6.6355695268000003</v>
      </c>
      <c r="AG33" s="15">
        <v>7.1320130735999996</v>
      </c>
      <c r="AH33" s="15">
        <v>7.4372883518000004</v>
      </c>
      <c r="AI33" s="15">
        <v>7.6388268822000001</v>
      </c>
      <c r="AJ33" s="15">
        <v>56.690001168847573</v>
      </c>
      <c r="AK33" s="15">
        <v>57.199274692713423</v>
      </c>
      <c r="AL33" s="15">
        <v>58.002943982059357</v>
      </c>
      <c r="AM33" s="15">
        <v>59.401308216244018</v>
      </c>
      <c r="AN33" s="15">
        <v>61.042432179638425</v>
      </c>
      <c r="AO33" s="15">
        <v>62.783979520838713</v>
      </c>
      <c r="AP33" s="15">
        <v>64.44536070259727</v>
      </c>
      <c r="AQ33" s="15">
        <v>65.485634315268385</v>
      </c>
      <c r="AR33" s="15">
        <v>66.180765981319652</v>
      </c>
      <c r="AS33" s="15">
        <v>4.3212531272478349</v>
      </c>
      <c r="AT33" s="15">
        <v>4.4781256020515459</v>
      </c>
      <c r="AU33" s="15">
        <v>4.721762260431186</v>
      </c>
      <c r="AV33" s="15">
        <v>5.1343518191886037</v>
      </c>
      <c r="AW33" s="15">
        <v>5.6005350078915681</v>
      </c>
      <c r="AX33" s="15">
        <v>6.074578611190864</v>
      </c>
      <c r="AY33" s="15">
        <v>6.5077134367362168</v>
      </c>
      <c r="AZ33" s="15">
        <v>6.7697807619626857</v>
      </c>
      <c r="BA33" s="15">
        <v>6.9410973854615072</v>
      </c>
      <c r="BB33" s="15">
        <v>54.926221954166436</v>
      </c>
      <c r="BC33" s="15">
        <v>55.490159762661499</v>
      </c>
      <c r="BD33" s="15">
        <v>56.362043370927758</v>
      </c>
      <c r="BE33" s="15">
        <v>57.828427040595002</v>
      </c>
      <c r="BF33" s="15">
        <v>59.471636805990649</v>
      </c>
      <c r="BG33" s="15">
        <v>61.129518181011974</v>
      </c>
      <c r="BH33" s="15">
        <v>62.634196530858134</v>
      </c>
      <c r="BI33" s="15">
        <v>63.540367488308377</v>
      </c>
      <c r="BJ33" s="15">
        <v>64.131132027119818</v>
      </c>
    </row>
    <row r="34" spans="1:62" ht="12.75" customHeight="1" x14ac:dyDescent="0.15">
      <c r="A34" s="15"/>
      <c r="B34" s="18">
        <f t="shared" si="2"/>
        <v>96</v>
      </c>
      <c r="C34" s="16">
        <v>3.2</v>
      </c>
      <c r="D34" s="17" t="e">
        <f>VLOOKUP(Table!C34,'Datos de tu bebé'!$E$17:$F$102,2,FALSE)</f>
        <v>#N/A</v>
      </c>
      <c r="E34" s="15">
        <f>IF('Datos de tu bebé'!$D$8="Male",Table!AA34,Table!AS34)</f>
        <v>4.7977309622000002</v>
      </c>
      <c r="F34" s="15">
        <f>IF('Datos de tu bebé'!$D$8="Male",Table!AB34,Table!AT34)</f>
        <v>4.9611647605999991</v>
      </c>
      <c r="G34" s="15">
        <f>IF('Datos de tu bebé'!$D$8="Male",Table!AC34,Table!AU34)</f>
        <v>5.2181058054000005</v>
      </c>
      <c r="H34" s="15">
        <f>IF('Datos de tu bebé'!$D$8="Male",Table!AD34,Table!AV34)</f>
        <v>5.6617776419000005</v>
      </c>
      <c r="I34" s="15">
        <f>IF('Datos de tu bebé'!$D$8="Male",Table!AE34,Table!AW34)</f>
        <v>6.1758410169000006</v>
      </c>
      <c r="J34" s="15">
        <f>IF('Datos de tu bebé'!$D$8="Male",Table!AF34,Table!AX34)</f>
        <v>6.7122314216000003</v>
      </c>
      <c r="K34" s="15">
        <f>IF('Datos de tu bebé'!$D$8="Male",Table!AG34,Table!AY34)</f>
        <v>7.2141853971999996</v>
      </c>
      <c r="L34" s="15">
        <f>IF('Datos de tu bebé'!$D$8="Male",Table!AH34,Table!AZ34)</f>
        <v>7.5233165501000006</v>
      </c>
      <c r="M34" s="15">
        <f>IF('Datos de tu bebé'!$D$8="Male",Table!AI34,Table!BA34)</f>
        <v>7.7275896738999998</v>
      </c>
      <c r="N34" s="15" t="e">
        <f t="shared" si="0"/>
        <v>#N/A</v>
      </c>
      <c r="O34" s="16">
        <v>3.2</v>
      </c>
      <c r="P34" s="17" t="e">
        <f>VLOOKUP(Table!O34,'Datos de tu bebé'!$E$17:$G$102,3,FALSE)</f>
        <v>#N/A</v>
      </c>
      <c r="Q34" s="15">
        <f>IF('Datos de tu bebé'!$D$8="Male",Table!AJ34,Table!BB34)</f>
        <v>56.916037324002659</v>
      </c>
      <c r="R34" s="15">
        <f>IF('Datos de tu bebé'!$D$8="Male",Table!AK34,Table!BC34)</f>
        <v>57.425367926594653</v>
      </c>
      <c r="S34" s="15">
        <f>IF('Datos de tu bebé'!$D$8="Male",Table!AL34,Table!BD34)</f>
        <v>58.229247430839138</v>
      </c>
      <c r="T34" s="15">
        <f>IF('Datos de tu bebé'!$D$8="Male",Table!AM34,Table!BE34)</f>
        <v>59.628338244469319</v>
      </c>
      <c r="U34" s="15">
        <f>IF('Datos de tu bebé'!$D$8="Male",Table!AN34,Table!BF34)</f>
        <v>61.27092229823996</v>
      </c>
      <c r="V34" s="15">
        <f>IF('Datos de tu bebé'!$D$8="Male",Table!AO34,Table!BG34)</f>
        <v>63.014769023497024</v>
      </c>
      <c r="W34" s="15">
        <f>IF('Datos de tu bebé'!$D$8="Male",Table!AP34,Table!BH34)</f>
        <v>64.679095430861878</v>
      </c>
      <c r="X34" s="15">
        <f>IF('Datos de tu bebé'!$D$8="Male",Table!AQ34,Table!BI34)</f>
        <v>65.721600465409935</v>
      </c>
      <c r="Y34" s="15">
        <f>IF('Datos de tu bebé'!$D$8="Male",Table!AR34,Table!BJ34)</f>
        <v>66.418393797303452</v>
      </c>
      <c r="Z34" s="15" t="e">
        <f t="shared" si="1"/>
        <v>#N/A</v>
      </c>
      <c r="AA34" s="15">
        <v>4.7977309622000002</v>
      </c>
      <c r="AB34" s="15">
        <v>4.9611647605999991</v>
      </c>
      <c r="AC34" s="15">
        <v>5.2181058054000005</v>
      </c>
      <c r="AD34" s="15">
        <v>5.6617776419000005</v>
      </c>
      <c r="AE34" s="15">
        <v>6.1758410169000006</v>
      </c>
      <c r="AF34" s="15">
        <v>6.7122314216000003</v>
      </c>
      <c r="AG34" s="15">
        <v>7.2141853971999996</v>
      </c>
      <c r="AH34" s="15">
        <v>7.5233165501000006</v>
      </c>
      <c r="AI34" s="15">
        <v>7.7275896738999998</v>
      </c>
      <c r="AJ34" s="15">
        <v>56.916037324002659</v>
      </c>
      <c r="AK34" s="15">
        <v>57.425367926594653</v>
      </c>
      <c r="AL34" s="15">
        <v>58.229247430839138</v>
      </c>
      <c r="AM34" s="15">
        <v>59.628338244469319</v>
      </c>
      <c r="AN34" s="15">
        <v>61.27092229823996</v>
      </c>
      <c r="AO34" s="15">
        <v>63.014769023497024</v>
      </c>
      <c r="AP34" s="15">
        <v>64.679095430861878</v>
      </c>
      <c r="AQ34" s="15">
        <v>65.721600465409935</v>
      </c>
      <c r="AR34" s="15">
        <v>66.418393797303452</v>
      </c>
      <c r="AS34" s="15">
        <v>4.3737135435343006</v>
      </c>
      <c r="AT34" s="15">
        <v>4.5312351104112807</v>
      </c>
      <c r="AU34" s="15">
        <v>4.7760298747285894</v>
      </c>
      <c r="AV34" s="15">
        <v>5.1909855809573875</v>
      </c>
      <c r="AW34" s="15">
        <v>5.660432910677847</v>
      </c>
      <c r="AX34" s="15">
        <v>6.1384116718229906</v>
      </c>
      <c r="AY34" s="15">
        <v>6.5756633629977319</v>
      </c>
      <c r="AZ34" s="15">
        <v>6.8404553967875383</v>
      </c>
      <c r="BA34" s="15">
        <v>7.013646241452836</v>
      </c>
      <c r="BB34" s="15">
        <v>55.133324420849171</v>
      </c>
      <c r="BC34" s="15">
        <v>55.699533670772041</v>
      </c>
      <c r="BD34" s="15">
        <v>56.574576793091019</v>
      </c>
      <c r="BE34" s="15">
        <v>58.045327498345983</v>
      </c>
      <c r="BF34" s="15">
        <v>59.692055288116464</v>
      </c>
      <c r="BG34" s="15">
        <v>61.352055790934337</v>
      </c>
      <c r="BH34" s="15">
        <v>62.857449474976995</v>
      </c>
      <c r="BI34" s="15">
        <v>63.763509868803723</v>
      </c>
      <c r="BJ34" s="15">
        <v>64.353986975345947</v>
      </c>
    </row>
    <row r="35" spans="1:62" ht="12.75" customHeight="1" x14ac:dyDescent="0.15">
      <c r="A35" s="15"/>
      <c r="B35" s="18">
        <f t="shared" si="2"/>
        <v>99</v>
      </c>
      <c r="C35" s="16">
        <v>3.3</v>
      </c>
      <c r="D35" s="17" t="e">
        <f>VLOOKUP(Table!C35,'Datos de tu bebé'!$E$17:$F$102,2,FALSE)</f>
        <v>#N/A</v>
      </c>
      <c r="E35" s="15">
        <f>IF('Datos de tu bebé'!$D$8="Male",Table!AA35,Table!AS35)</f>
        <v>4.8627866068000003</v>
      </c>
      <c r="F35" s="15">
        <f>IF('Datos de tu bebé'!$D$8="Male",Table!AB35,Table!AT35)</f>
        <v>5.0265803913999987</v>
      </c>
      <c r="G35" s="15">
        <f>IF('Datos de tu bebé'!$D$8="Male",Table!AC35,Table!AU35)</f>
        <v>5.2843381556000004</v>
      </c>
      <c r="H35" s="15">
        <f>IF('Datos de tu bebé'!$D$8="Male",Table!AD35,Table!AV35)</f>
        <v>5.730120512600001</v>
      </c>
      <c r="I35" s="15">
        <f>IF('Datos de tu bebé'!$D$8="Male",Table!AE35,Table!AW35)</f>
        <v>6.247691338600001</v>
      </c>
      <c r="J35" s="15">
        <f>IF('Datos de tu bebé'!$D$8="Male",Table!AF35,Table!AX35)</f>
        <v>6.7888933164000003</v>
      </c>
      <c r="K35" s="15">
        <f>IF('Datos de tu bebé'!$D$8="Male",Table!AG35,Table!AY35)</f>
        <v>7.2963577207999997</v>
      </c>
      <c r="L35" s="15">
        <f>IF('Datos de tu bebé'!$D$8="Male",Table!AH35,Table!AZ35)</f>
        <v>7.6093447484000007</v>
      </c>
      <c r="M35" s="15">
        <f>IF('Datos de tu bebé'!$D$8="Male",Table!AI35,Table!BA35)</f>
        <v>7.8163524655999996</v>
      </c>
      <c r="N35" s="15" t="e">
        <f t="shared" si="0"/>
        <v>#N/A</v>
      </c>
      <c r="O35" s="16">
        <v>3.3</v>
      </c>
      <c r="P35" s="17" t="e">
        <f>VLOOKUP(Table!O35,'Datos de tu bebé'!$E$17:$G$102,3,FALSE)</f>
        <v>#N/A</v>
      </c>
      <c r="Q35" s="15">
        <f>IF('Datos de tu bebé'!$D$8="Male",Table!AJ35,Table!BB35)</f>
        <v>57.138975793304674</v>
      </c>
      <c r="R35" s="15">
        <f>IF('Datos de tu bebé'!$D$8="Male",Table!AK35,Table!BC35)</f>
        <v>57.648418907207599</v>
      </c>
      <c r="S35" s="15">
        <f>IF('Datos de tu bebé'!$D$8="Male",Table!AL35,Table!BD35)</f>
        <v>58.452587968597392</v>
      </c>
      <c r="T35" s="15">
        <f>IF('Datos de tu bebé'!$D$8="Male",Table!AM35,Table!BE35)</f>
        <v>59.852519153426286</v>
      </c>
      <c r="U35" s="15">
        <f>IF('Datos de tu bebé'!$D$8="Male",Table!AN35,Table!BF35)</f>
        <v>61.496656391943922</v>
      </c>
      <c r="V35" s="15">
        <f>IF('Datos de tu bebé'!$D$8="Male",Table!AO35,Table!BG35)</f>
        <v>63.242851926465825</v>
      </c>
      <c r="W35" s="15">
        <f>IF('Datos de tu bebé'!$D$8="Male",Table!AP35,Table!BH35)</f>
        <v>64.910121830612169</v>
      </c>
      <c r="X35" s="15">
        <f>IF('Datos de tu bebé'!$D$8="Male",Table!AQ35,Table!BI35)</f>
        <v>65.954832290391479</v>
      </c>
      <c r="Y35" s="15">
        <f>IF('Datos de tu bebé'!$D$8="Male",Table!AR35,Table!BJ35)</f>
        <v>66.653259032002012</v>
      </c>
      <c r="Z35" s="15" t="e">
        <f t="shared" si="1"/>
        <v>#N/A</v>
      </c>
      <c r="AA35" s="15">
        <v>4.8627866068000003</v>
      </c>
      <c r="AB35" s="15">
        <v>5.0265803913999987</v>
      </c>
      <c r="AC35" s="15">
        <v>5.2843381556000004</v>
      </c>
      <c r="AD35" s="15">
        <v>5.730120512600001</v>
      </c>
      <c r="AE35" s="15">
        <v>6.247691338600001</v>
      </c>
      <c r="AF35" s="15">
        <v>6.7888933164000003</v>
      </c>
      <c r="AG35" s="15">
        <v>7.2963577207999997</v>
      </c>
      <c r="AH35" s="15">
        <v>7.6093447484000007</v>
      </c>
      <c r="AI35" s="15">
        <v>7.8163524655999996</v>
      </c>
      <c r="AJ35" s="15">
        <v>57.138975793304674</v>
      </c>
      <c r="AK35" s="15">
        <v>57.648418907207599</v>
      </c>
      <c r="AL35" s="15">
        <v>58.452587968597392</v>
      </c>
      <c r="AM35" s="15">
        <v>59.852519153426286</v>
      </c>
      <c r="AN35" s="15">
        <v>61.496656391943922</v>
      </c>
      <c r="AO35" s="15">
        <v>63.242851926465825</v>
      </c>
      <c r="AP35" s="15">
        <v>64.910121830612169</v>
      </c>
      <c r="AQ35" s="15">
        <v>65.954832290391479</v>
      </c>
      <c r="AR35" s="15">
        <v>66.653259032002012</v>
      </c>
      <c r="AS35" s="15">
        <v>4.4257687776768266</v>
      </c>
      <c r="AT35" s="15">
        <v>4.5839326013298818</v>
      </c>
      <c r="AU35" s="15">
        <v>4.8298722651622992</v>
      </c>
      <c r="AV35" s="15">
        <v>5.247165913145591</v>
      </c>
      <c r="AW35" s="15">
        <v>5.7198392116590089</v>
      </c>
      <c r="AX35" s="15">
        <v>6.2017103911007325</v>
      </c>
      <c r="AY35" s="15">
        <v>6.6430387330944871</v>
      </c>
      <c r="AZ35" s="15">
        <v>6.9105314094871808</v>
      </c>
      <c r="BA35" s="15">
        <v>7.0855810731409203</v>
      </c>
      <c r="BB35" s="15">
        <v>55.338028742862235</v>
      </c>
      <c r="BC35" s="15">
        <v>55.90648718998591</v>
      </c>
      <c r="BD35" s="15">
        <v>56.784664285604855</v>
      </c>
      <c r="BE35" s="15">
        <v>58.259764097690777</v>
      </c>
      <c r="BF35" s="15">
        <v>59.910028554038675</v>
      </c>
      <c r="BG35" s="15">
        <v>61.572210077067744</v>
      </c>
      <c r="BH35" s="15">
        <v>63.078413922037868</v>
      </c>
      <c r="BI35" s="15">
        <v>63.984439004298856</v>
      </c>
      <c r="BJ35" s="15">
        <v>64.574685187524693</v>
      </c>
    </row>
    <row r="36" spans="1:62" ht="12.75" customHeight="1" x14ac:dyDescent="0.15">
      <c r="A36" s="15"/>
      <c r="B36" s="18">
        <f t="shared" si="2"/>
        <v>102</v>
      </c>
      <c r="C36" s="16">
        <v>3.4</v>
      </c>
      <c r="D36" s="17" t="e">
        <f>VLOOKUP(Table!C36,'Datos de tu bebé'!$E$17:$F$102,2,FALSE)</f>
        <v>#N/A</v>
      </c>
      <c r="E36" s="15">
        <f>IF('Datos de tu bebé'!$D$8="Male",Table!AA36,Table!AS36)</f>
        <v>4.9278422514000004</v>
      </c>
      <c r="F36" s="15">
        <f>IF('Datos de tu bebé'!$D$8="Male",Table!AB36,Table!AT36)</f>
        <v>5.0919960221999983</v>
      </c>
      <c r="G36" s="15">
        <f>IF('Datos de tu bebé'!$D$8="Male",Table!AC36,Table!AU36)</f>
        <v>5.3505705058000004</v>
      </c>
      <c r="H36" s="15">
        <f>IF('Datos de tu bebé'!$D$8="Male",Table!AD36,Table!AV36)</f>
        <v>5.7984633833000014</v>
      </c>
      <c r="I36" s="15">
        <f>IF('Datos de tu bebé'!$D$8="Male",Table!AE36,Table!AW36)</f>
        <v>6.3195416603000014</v>
      </c>
      <c r="J36" s="15">
        <f>IF('Datos de tu bebé'!$D$8="Male",Table!AF36,Table!AX36)</f>
        <v>6.8655552112000002</v>
      </c>
      <c r="K36" s="15">
        <f>IF('Datos de tu bebé'!$D$8="Male",Table!AG36,Table!AY36)</f>
        <v>7.3785300443999997</v>
      </c>
      <c r="L36" s="15">
        <f>IF('Datos de tu bebé'!$D$8="Male",Table!AH36,Table!AZ36)</f>
        <v>7.6953729467000009</v>
      </c>
      <c r="M36" s="15">
        <f>IF('Datos de tu bebé'!$D$8="Male",Table!AI36,Table!BA36)</f>
        <v>7.9051152572999994</v>
      </c>
      <c r="N36" s="15" t="e">
        <f t="shared" si="0"/>
        <v>#N/A</v>
      </c>
      <c r="O36" s="16">
        <v>3.4</v>
      </c>
      <c r="P36" s="17" t="e">
        <f>VLOOKUP(Table!O36,'Datos de tu bebé'!$E$17:$G$102,3,FALSE)</f>
        <v>#N/A</v>
      </c>
      <c r="Q36" s="15">
        <f>IF('Datos de tu bebé'!$D$8="Male",Table!AJ36,Table!BB36)</f>
        <v>57.358906247628539</v>
      </c>
      <c r="R36" s="15">
        <f>IF('Datos de tu bebé'!$D$8="Male",Table!AK36,Table!BC36)</f>
        <v>57.868515112131355</v>
      </c>
      <c r="S36" s="15">
        <f>IF('Datos de tu bebé'!$D$8="Male",Table!AL36,Table!BD36)</f>
        <v>58.673049931878531</v>
      </c>
      <c r="T36" s="15">
        <f>IF('Datos de tu bebé'!$D$8="Male",Table!AM36,Table!BE36)</f>
        <v>60.073930752778374</v>
      </c>
      <c r="U36" s="15">
        <f>IF('Datos de tu bebé'!$D$8="Male",Table!AN36,Table!BF36)</f>
        <v>61.719710481896932</v>
      </c>
      <c r="V36" s="15">
        <f>IF('Datos de tu bebé'!$D$8="Male",Table!AO36,Table!BG36)</f>
        <v>63.46830202625349</v>
      </c>
      <c r="W36" s="15">
        <f>IF('Datos de tu bebé'!$D$8="Male",Table!AP36,Table!BH36)</f>
        <v>65.138513283073337</v>
      </c>
      <c r="X36" s="15">
        <f>IF('Datos de tu bebé'!$D$8="Male",Table!AQ36,Table!BI36)</f>
        <v>66.185403747982178</v>
      </c>
      <c r="Y36" s="15">
        <f>IF('Datos de tu bebé'!$D$8="Male",Table!AR36,Table!BJ36)</f>
        <v>66.88543638228154</v>
      </c>
      <c r="Z36" s="15" t="e">
        <f t="shared" si="1"/>
        <v>#N/A</v>
      </c>
      <c r="AA36" s="15">
        <v>4.9278422514000004</v>
      </c>
      <c r="AB36" s="15">
        <v>5.0919960221999983</v>
      </c>
      <c r="AC36" s="15">
        <v>5.3505705058000004</v>
      </c>
      <c r="AD36" s="15">
        <v>5.7984633833000014</v>
      </c>
      <c r="AE36" s="15">
        <v>6.3195416603000014</v>
      </c>
      <c r="AF36" s="15">
        <v>6.8655552112000002</v>
      </c>
      <c r="AG36" s="15">
        <v>7.3785300443999997</v>
      </c>
      <c r="AH36" s="15">
        <v>7.6953729467000009</v>
      </c>
      <c r="AI36" s="15">
        <v>7.9051152572999994</v>
      </c>
      <c r="AJ36" s="15">
        <v>57.358906247628539</v>
      </c>
      <c r="AK36" s="15">
        <v>57.868515112131355</v>
      </c>
      <c r="AL36" s="15">
        <v>58.673049931878531</v>
      </c>
      <c r="AM36" s="15">
        <v>60.073930752778374</v>
      </c>
      <c r="AN36" s="15">
        <v>61.719710481896932</v>
      </c>
      <c r="AO36" s="15">
        <v>63.46830202625349</v>
      </c>
      <c r="AP36" s="15">
        <v>65.138513283073337</v>
      </c>
      <c r="AQ36" s="15">
        <v>66.185403747982178</v>
      </c>
      <c r="AR36" s="15">
        <v>66.88543638228154</v>
      </c>
      <c r="AS36" s="15">
        <v>4.4774219283816317</v>
      </c>
      <c r="AT36" s="15">
        <v>4.6362212073998776</v>
      </c>
      <c r="AU36" s="15">
        <v>4.8832926967873371</v>
      </c>
      <c r="AV36" s="15">
        <v>5.3028964644235579</v>
      </c>
      <c r="AW36" s="15">
        <v>5.7787581299656203</v>
      </c>
      <c r="AX36" s="15">
        <v>6.2644796158016263</v>
      </c>
      <c r="AY36" s="15">
        <v>6.7098449463321455</v>
      </c>
      <c r="AZ36" s="15">
        <v>6.9800145072375832</v>
      </c>
      <c r="BA36" s="15">
        <v>7.1569077747995946</v>
      </c>
      <c r="BB36" s="15">
        <v>55.540400073526996</v>
      </c>
      <c r="BC36" s="15">
        <v>56.111085843057069</v>
      </c>
      <c r="BD36" s="15">
        <v>56.992371737800404</v>
      </c>
      <c r="BE36" s="15">
        <v>58.471802696600179</v>
      </c>
      <c r="BF36" s="15">
        <v>60.125621293143801</v>
      </c>
      <c r="BG36" s="15">
        <v>61.790043136901936</v>
      </c>
      <c r="BH36" s="15">
        <v>63.297148229244215</v>
      </c>
      <c r="BI36" s="15">
        <v>64.203210305232361</v>
      </c>
      <c r="BJ36" s="15">
        <v>64.793279856048599</v>
      </c>
    </row>
    <row r="37" spans="1:62" ht="12.75" customHeight="1" x14ac:dyDescent="0.15">
      <c r="A37" s="15" t="s">
        <v>2</v>
      </c>
      <c r="B37" s="18">
        <f t="shared" si="2"/>
        <v>105</v>
      </c>
      <c r="C37" s="16">
        <v>3.5</v>
      </c>
      <c r="D37" s="17" t="e">
        <f>VLOOKUP(Table!C37,'Datos de tu bebé'!$E$17:$F$102,2,FALSE)</f>
        <v>#N/A</v>
      </c>
      <c r="E37" s="15">
        <f>IF('Datos de tu bebé'!$D$8="Male",Table!AA37,Table!AS37)</f>
        <v>4.9928978959999997</v>
      </c>
      <c r="F37" s="15">
        <f>IF('Datos de tu bebé'!$D$8="Male",Table!AB37,Table!AT37)</f>
        <v>5.1574116529999996</v>
      </c>
      <c r="G37" s="15">
        <f>IF('Datos de tu bebé'!$D$8="Male",Table!AC37,Table!AU37)</f>
        <v>5.4168028560000003</v>
      </c>
      <c r="H37" s="15">
        <f>IF('Datos de tu bebé'!$D$8="Male",Table!AD37,Table!AV37)</f>
        <v>5.8668062540000001</v>
      </c>
      <c r="I37" s="15">
        <f>IF('Datos de tu bebé'!$D$8="Male",Table!AE37,Table!AW37)</f>
        <v>6.391391982</v>
      </c>
      <c r="J37" s="15">
        <f>IF('Datos de tu bebé'!$D$8="Male",Table!AF37,Table!AX37)</f>
        <v>6.9422171060000002</v>
      </c>
      <c r="K37" s="15">
        <f>IF('Datos de tu bebé'!$D$8="Male",Table!AG37,Table!AY37)</f>
        <v>7.4607023679999998</v>
      </c>
      <c r="L37" s="15">
        <f>IF('Datos de tu bebé'!$D$8="Male",Table!AH37,Table!AZ37)</f>
        <v>7.7814011450000002</v>
      </c>
      <c r="M37" s="15">
        <f>IF('Datos de tu bebé'!$D$8="Male",Table!AI37,Table!BA37)</f>
        <v>7.9938780490000001</v>
      </c>
      <c r="N37" s="15" t="e">
        <f t="shared" si="0"/>
        <v>#N/A</v>
      </c>
      <c r="O37" s="16">
        <v>3.5</v>
      </c>
      <c r="P37" s="17" t="e">
        <f>VLOOKUP(Table!O37,'Datos de tu bebé'!$E$17:$G$102,3,FALSE)</f>
        <v>#N/A</v>
      </c>
      <c r="Q37" s="15">
        <f>IF('Datos de tu bebé'!$D$8="Male",Table!AJ37,Table!BB37)</f>
        <v>57.730492934740617</v>
      </c>
      <c r="R37" s="15">
        <f>IF('Datos de tu bebé'!$D$8="Male",Table!AK37,Table!BC37)</f>
        <v>58.237443394804437</v>
      </c>
      <c r="S37" s="15">
        <f>IF('Datos de tu bebé'!$D$8="Male",Table!AL37,Table!BD37)</f>
        <v>59.038302266473316</v>
      </c>
      <c r="T37" s="15">
        <f>IF('Datos de tu bebé'!$D$8="Male",Table!AM37,Table!BE37)</f>
        <v>60.434334386545721</v>
      </c>
      <c r="U37" s="15">
        <f>IF('Datos de tu bebé'!$D$8="Male",Table!AN37,Table!BF37)</f>
        <v>62.077000265999999</v>
      </c>
      <c r="V37" s="15">
        <f>IF('Datos de tu bebé'!$D$8="Male",Table!AO37,Table!BG37)</f>
        <v>63.825426040579302</v>
      </c>
      <c r="W37" s="15">
        <f>IF('Datos de tu bebé'!$D$8="Male",Table!AP37,Table!BH37)</f>
        <v>65.498580040448061</v>
      </c>
      <c r="X37" s="15">
        <f>IF('Datos de tu bebé'!$D$8="Male",Table!AQ37,Table!BI37)</f>
        <v>66.548890303238935</v>
      </c>
      <c r="Y37" s="15">
        <f>IF('Datos de tu bebé'!$D$8="Male",Table!AR37,Table!BJ37)</f>
        <v>67.251895966465881</v>
      </c>
      <c r="Z37" s="15" t="e">
        <f t="shared" si="1"/>
        <v>#N/A</v>
      </c>
      <c r="AA37" s="15">
        <v>4.9928978959999997</v>
      </c>
      <c r="AB37" s="15">
        <v>5.1574116529999996</v>
      </c>
      <c r="AC37" s="15">
        <v>5.4168028560000003</v>
      </c>
      <c r="AD37" s="15">
        <v>5.8668062540000001</v>
      </c>
      <c r="AE37" s="15">
        <v>6.391391982</v>
      </c>
      <c r="AF37" s="15">
        <v>6.9422171060000002</v>
      </c>
      <c r="AG37" s="15">
        <v>7.4607023679999998</v>
      </c>
      <c r="AH37" s="15">
        <v>7.7814011450000002</v>
      </c>
      <c r="AI37" s="15">
        <v>7.9938780490000001</v>
      </c>
      <c r="AJ37" s="15">
        <v>57.730492934740617</v>
      </c>
      <c r="AK37" s="15">
        <v>58.237443394804437</v>
      </c>
      <c r="AL37" s="15">
        <v>59.038302266473316</v>
      </c>
      <c r="AM37" s="15">
        <v>60.434334386545721</v>
      </c>
      <c r="AN37" s="15">
        <v>62.077000265999999</v>
      </c>
      <c r="AO37" s="15">
        <v>63.825426040579302</v>
      </c>
      <c r="AP37" s="15">
        <v>65.498580040448061</v>
      </c>
      <c r="AQ37" s="15">
        <v>66.548890303238935</v>
      </c>
      <c r="AR37" s="15">
        <v>67.251895966465881</v>
      </c>
      <c r="AS37" s="15">
        <v>4.5473833299999997</v>
      </c>
      <c r="AT37" s="15">
        <v>4.7071225099999996</v>
      </c>
      <c r="AU37" s="15">
        <v>4.9559263099999997</v>
      </c>
      <c r="AV37" s="15">
        <v>5.3791410339999999</v>
      </c>
      <c r="AW37" s="15">
        <v>5.8599607980000004</v>
      </c>
      <c r="AX37" s="15">
        <v>6.351511983</v>
      </c>
      <c r="AY37" s="15">
        <v>6.8027698250000004</v>
      </c>
      <c r="AZ37" s="15">
        <v>7.0767225219999998</v>
      </c>
      <c r="BA37" s="15">
        <v>7.2561655680000001</v>
      </c>
      <c r="BB37" s="15">
        <v>55.85939936383032</v>
      </c>
      <c r="BC37" s="15">
        <v>56.433349473788603</v>
      </c>
      <c r="BD37" s="15">
        <v>57.318924381421596</v>
      </c>
      <c r="BE37" s="15">
        <v>58.803462078232961</v>
      </c>
      <c r="BF37" s="15">
        <v>60.459807634000001</v>
      </c>
      <c r="BG37" s="15">
        <v>62.123295130009758</v>
      </c>
      <c r="BH37" s="15">
        <v>63.626478503480357</v>
      </c>
      <c r="BI37" s="15">
        <v>64.528753258692944</v>
      </c>
      <c r="BJ37" s="15">
        <v>65.115773002808027</v>
      </c>
    </row>
    <row r="38" spans="1:62" ht="12.75" customHeight="1" x14ac:dyDescent="0.15">
      <c r="A38" s="15"/>
      <c r="B38" s="18">
        <f t="shared" si="2"/>
        <v>108</v>
      </c>
      <c r="C38" s="16">
        <v>3.6</v>
      </c>
      <c r="D38" s="17" t="e">
        <f>VLOOKUP(Table!C38,'Datos de tu bebé'!$E$17:$F$102,2,FALSE)</f>
        <v>#N/A</v>
      </c>
      <c r="E38" s="15">
        <f>IF('Datos de tu bebé'!$D$8="Male",Table!AA38,Table!AS38)</f>
        <v>5.0511250130000001</v>
      </c>
      <c r="F38" s="15">
        <f>IF('Datos de tu bebé'!$D$8="Male",Table!AB38,Table!AT38)</f>
        <v>5.2161456442999992</v>
      </c>
      <c r="G38" s="15">
        <f>IF('Datos de tu bebé'!$D$8="Male",Table!AC38,Table!AU38)</f>
        <v>5.4764941944000007</v>
      </c>
      <c r="H38" s="15">
        <f>IF('Datos de tu bebé'!$D$8="Male",Table!AD38,Table!AV38)</f>
        <v>5.9286225452999997</v>
      </c>
      <c r="I38" s="15">
        <f>IF('Datos de tu bebé'!$D$8="Male",Table!AE38,Table!AW38)</f>
        <v>6.4564364269999999</v>
      </c>
      <c r="J38" s="15">
        <f>IF('Datos de tu bebé'!$D$8="Male",Table!AF38,Table!AX38)</f>
        <v>7.0115276955999999</v>
      </c>
      <c r="K38" s="15">
        <f>IF('Datos de tu bebé'!$D$8="Male",Table!AG38,Table!AY38)</f>
        <v>7.5348514513999998</v>
      </c>
      <c r="L38" s="15">
        <f>IF('Datos de tu bebé'!$D$8="Male",Table!AH38,Table!AZ38)</f>
        <v>7.8589423657999999</v>
      </c>
      <c r="M38" s="15">
        <f>IF('Datos de tu bebé'!$D$8="Male",Table!AI38,Table!BA38)</f>
        <v>8.0738346104000005</v>
      </c>
      <c r="N38" s="15" t="e">
        <f t="shared" si="0"/>
        <v>#N/A</v>
      </c>
      <c r="O38" s="16">
        <v>3.6</v>
      </c>
      <c r="P38" s="17" t="e">
        <f>VLOOKUP(Table!O38,'Datos de tu bebé'!$E$17:$G$102,3,FALSE)</f>
        <v>#N/A</v>
      </c>
      <c r="Q38" s="15">
        <f>IF('Datos de tu bebé'!$D$8="Male",Table!AJ38,Table!BB38)</f>
        <v>57.940012257493279</v>
      </c>
      <c r="R38" s="15">
        <f>IF('Datos de tu bebé'!$D$8="Male",Table!AK38,Table!BC38)</f>
        <v>58.447345960501416</v>
      </c>
      <c r="S38" s="15">
        <f>IF('Datos de tu bebé'!$D$8="Male",Table!AL38,Table!BD38)</f>
        <v>59.248881645003053</v>
      </c>
      <c r="T38" s="15">
        <f>IF('Datos de tu bebé'!$D$8="Male",Table!AM38,Table!BE38)</f>
        <v>60.64630979726013</v>
      </c>
      <c r="U38" s="15">
        <f>IF('Datos de tu bebé'!$D$8="Male",Table!AN38,Table!BF38)</f>
        <v>62.290986649799997</v>
      </c>
      <c r="V38" s="15">
        <f>IF('Datos de tu bebé'!$D$8="Male",Table!AO38,Table!BG38)</f>
        <v>64.042014099395217</v>
      </c>
      <c r="W38" s="15">
        <f>IF('Datos de tu bebé'!$D$8="Male",Table!AP38,Table!BH38)</f>
        <v>65.718126823263418</v>
      </c>
      <c r="X38" s="15">
        <f>IF('Datos de tu bebé'!$D$8="Male",Table!AQ38,Table!BI38)</f>
        <v>66.77053903008823</v>
      </c>
      <c r="Y38" s="15">
        <f>IF('Datos de tu bebé'!$D$8="Male",Table!AR38,Table!BJ38)</f>
        <v>67.47506033563333</v>
      </c>
      <c r="Z38" s="15" t="e">
        <f t="shared" si="1"/>
        <v>#N/A</v>
      </c>
      <c r="AA38" s="15">
        <v>5.0511250130000001</v>
      </c>
      <c r="AB38" s="15">
        <v>5.2161456442999992</v>
      </c>
      <c r="AC38" s="15">
        <v>5.4764941944000007</v>
      </c>
      <c r="AD38" s="15">
        <v>5.9286225452999997</v>
      </c>
      <c r="AE38" s="15">
        <v>6.4564364269999999</v>
      </c>
      <c r="AF38" s="15">
        <v>7.0115276955999999</v>
      </c>
      <c r="AG38" s="15">
        <v>7.5348514513999998</v>
      </c>
      <c r="AH38" s="15">
        <v>7.8589423657999999</v>
      </c>
      <c r="AI38" s="15">
        <v>8.0738346104000005</v>
      </c>
      <c r="AJ38" s="15">
        <v>57.940012257493279</v>
      </c>
      <c r="AK38" s="15">
        <v>58.447345960501416</v>
      </c>
      <c r="AL38" s="15">
        <v>59.248881645003053</v>
      </c>
      <c r="AM38" s="15">
        <v>60.64630979726013</v>
      </c>
      <c r="AN38" s="15">
        <v>62.290986649799997</v>
      </c>
      <c r="AO38" s="15">
        <v>64.042014099395217</v>
      </c>
      <c r="AP38" s="15">
        <v>65.718126823263418</v>
      </c>
      <c r="AQ38" s="15">
        <v>66.77053903008823</v>
      </c>
      <c r="AR38" s="15">
        <v>67.47506033563333</v>
      </c>
      <c r="AS38" s="15">
        <v>4.5980988696999994</v>
      </c>
      <c r="AT38" s="15">
        <v>4.7584590132999995</v>
      </c>
      <c r="AU38" s="15">
        <v>5.0083631994999998</v>
      </c>
      <c r="AV38" s="15">
        <v>5.4338157616</v>
      </c>
      <c r="AW38" s="15">
        <v>5.9177234933000005</v>
      </c>
      <c r="AX38" s="15">
        <v>6.4130131635999996</v>
      </c>
      <c r="AY38" s="15">
        <v>6.8682047215000006</v>
      </c>
      <c r="AZ38" s="15">
        <v>7.1447736645999997</v>
      </c>
      <c r="BA38" s="15">
        <v>7.3260220172999997</v>
      </c>
      <c r="BB38" s="15">
        <v>56.053929536360457</v>
      </c>
      <c r="BC38" s="15">
        <v>56.630046963388864</v>
      </c>
      <c r="BD38" s="15">
        <v>57.518664711434553</v>
      </c>
      <c r="BE38" s="15">
        <v>59.007502099153768</v>
      </c>
      <c r="BF38" s="15">
        <v>60.667496526100003</v>
      </c>
      <c r="BG38" s="15">
        <v>62.333472744208031</v>
      </c>
      <c r="BH38" s="15">
        <v>63.837926547942764</v>
      </c>
      <c r="BI38" s="15">
        <v>64.740530488498464</v>
      </c>
      <c r="BJ38" s="15">
        <v>65.327593443743879</v>
      </c>
    </row>
    <row r="39" spans="1:62" ht="12.75" customHeight="1" x14ac:dyDescent="0.15">
      <c r="A39" s="15"/>
      <c r="B39" s="18">
        <f t="shared" si="2"/>
        <v>111</v>
      </c>
      <c r="C39" s="16">
        <v>3.7</v>
      </c>
      <c r="D39" s="17" t="e">
        <f>VLOOKUP(Table!C39,'Datos de tu bebé'!$E$17:$F$102,2,FALSE)</f>
        <v>#N/A</v>
      </c>
      <c r="E39" s="15">
        <f>IF('Datos de tu bebé'!$D$8="Male",Table!AA39,Table!AS39)</f>
        <v>5.1093521300000004</v>
      </c>
      <c r="F39" s="15">
        <f>IF('Datos de tu bebé'!$D$8="Male",Table!AB39,Table!AT39)</f>
        <v>5.2748796355999987</v>
      </c>
      <c r="G39" s="15">
        <f>IF('Datos de tu bebé'!$D$8="Male",Table!AC39,Table!AU39)</f>
        <v>5.5361855328000011</v>
      </c>
      <c r="H39" s="15">
        <f>IF('Datos de tu bebé'!$D$8="Male",Table!AD39,Table!AV39)</f>
        <v>5.9904388365999992</v>
      </c>
      <c r="I39" s="15">
        <f>IF('Datos de tu bebé'!$D$8="Male",Table!AE39,Table!AW39)</f>
        <v>6.5214808719999997</v>
      </c>
      <c r="J39" s="15">
        <f>IF('Datos de tu bebé'!$D$8="Male",Table!AF39,Table!AX39)</f>
        <v>7.0808382851999996</v>
      </c>
      <c r="K39" s="15">
        <f>IF('Datos de tu bebé'!$D$8="Male",Table!AG39,Table!AY39)</f>
        <v>7.6090005347999998</v>
      </c>
      <c r="L39" s="15">
        <f>IF('Datos de tu bebé'!$D$8="Male",Table!AH39,Table!AZ39)</f>
        <v>7.9364835865999996</v>
      </c>
      <c r="M39" s="15">
        <f>IF('Datos de tu bebé'!$D$8="Male",Table!AI39,Table!BA39)</f>
        <v>8.1537911718</v>
      </c>
      <c r="N39" s="15" t="e">
        <f t="shared" si="0"/>
        <v>#N/A</v>
      </c>
      <c r="O39" s="16">
        <v>3.7</v>
      </c>
      <c r="P39" s="17" t="e">
        <f>VLOOKUP(Table!O39,'Datos de tu bebé'!$E$17:$G$102,3,FALSE)</f>
        <v>#N/A</v>
      </c>
      <c r="Q39" s="15">
        <f>IF('Datos de tu bebé'!$D$8="Male",Table!AJ39,Table!BB39)</f>
        <v>58.14696115724427</v>
      </c>
      <c r="R39" s="15">
        <f>IF('Datos de tu bebé'!$D$8="Male",Table!AK39,Table!BC39)</f>
        <v>58.654719659774337</v>
      </c>
      <c r="S39" s="15">
        <f>IF('Datos de tu bebé'!$D$8="Male",Table!AL39,Table!BD39)</f>
        <v>59.45699172136954</v>
      </c>
      <c r="T39" s="15">
        <f>IF('Datos de tu bebé'!$D$8="Male",Table!AM39,Table!BE39)</f>
        <v>60.85590141579668</v>
      </c>
      <c r="U39" s="15">
        <f>IF('Datos de tu bebé'!$D$8="Male",Table!AN39,Table!BF39)</f>
        <v>62.502658903159997</v>
      </c>
      <c r="V39" s="15">
        <f>IF('Datos de tu bebé'!$D$8="Male",Table!AO39,Table!BG39)</f>
        <v>64.256323761921919</v>
      </c>
      <c r="W39" s="15">
        <f>IF('Datos de tu bebé'!$D$8="Male",Table!AP39,Table!BH39)</f>
        <v>65.93539068211966</v>
      </c>
      <c r="X39" s="15">
        <f>IF('Datos de tu bebé'!$D$8="Male",Table!AQ39,Table!BI39)</f>
        <v>66.989881938430514</v>
      </c>
      <c r="Y39" s="15">
        <f>IF('Datos de tu bebé'!$D$8="Male",Table!AR39,Table!BJ39)</f>
        <v>67.695894693784709</v>
      </c>
      <c r="Z39" s="15" t="e">
        <f t="shared" si="1"/>
        <v>#N/A</v>
      </c>
      <c r="AA39" s="15">
        <v>5.1093521300000004</v>
      </c>
      <c r="AB39" s="15">
        <v>5.2748796355999987</v>
      </c>
      <c r="AC39" s="15">
        <v>5.5361855328000011</v>
      </c>
      <c r="AD39" s="15">
        <v>5.9904388365999992</v>
      </c>
      <c r="AE39" s="15">
        <v>6.5214808719999997</v>
      </c>
      <c r="AF39" s="15">
        <v>7.0808382851999996</v>
      </c>
      <c r="AG39" s="15">
        <v>7.6090005347999998</v>
      </c>
      <c r="AH39" s="15">
        <v>7.9364835865999996</v>
      </c>
      <c r="AI39" s="15">
        <v>8.1537911718</v>
      </c>
      <c r="AJ39" s="15">
        <v>58.14696115724427</v>
      </c>
      <c r="AK39" s="15">
        <v>58.654719659774337</v>
      </c>
      <c r="AL39" s="15">
        <v>59.45699172136954</v>
      </c>
      <c r="AM39" s="15">
        <v>60.85590141579668</v>
      </c>
      <c r="AN39" s="15">
        <v>62.502658903159997</v>
      </c>
      <c r="AO39" s="15">
        <v>64.256323761921919</v>
      </c>
      <c r="AP39" s="15">
        <v>65.93539068211966</v>
      </c>
      <c r="AQ39" s="15">
        <v>66.989881938430514</v>
      </c>
      <c r="AR39" s="15">
        <v>67.695894693784709</v>
      </c>
      <c r="AS39" s="15">
        <v>4.648422470419999</v>
      </c>
      <c r="AT39" s="15">
        <v>4.8093967325999998</v>
      </c>
      <c r="AU39" s="15">
        <v>5.0603885522800001</v>
      </c>
      <c r="AV39" s="15">
        <v>5.4880524154200003</v>
      </c>
      <c r="AW39" s="15">
        <v>5.9750125461300003</v>
      </c>
      <c r="AX39" s="15">
        <v>6.4740007927499992</v>
      </c>
      <c r="AY39" s="15">
        <v>6.9330882504900009</v>
      </c>
      <c r="AZ39" s="15">
        <v>7.2122506510499997</v>
      </c>
      <c r="BA39" s="15">
        <v>7.3952896558600001</v>
      </c>
      <c r="BB39" s="15">
        <v>56.24643961040865</v>
      </c>
      <c r="BC39" s="15">
        <v>56.824703767879271</v>
      </c>
      <c r="BD39" s="15">
        <v>57.716340315260425</v>
      </c>
      <c r="BE39" s="15">
        <v>59.209458466057235</v>
      </c>
      <c r="BF39" s="15">
        <v>60.873112839680005</v>
      </c>
      <c r="BG39" s="15">
        <v>62.541623669461792</v>
      </c>
      <c r="BH39" s="15">
        <v>64.047419720240029</v>
      </c>
      <c r="BI39" s="15">
        <v>64.950409900425825</v>
      </c>
      <c r="BJ39" s="15">
        <v>65.537558828359295</v>
      </c>
    </row>
    <row r="40" spans="1:62" ht="12.75" customHeight="1" x14ac:dyDescent="0.15">
      <c r="A40" s="15"/>
      <c r="B40" s="18">
        <f t="shared" si="2"/>
        <v>114</v>
      </c>
      <c r="C40" s="16">
        <v>3.8</v>
      </c>
      <c r="D40" s="17" t="e">
        <f>VLOOKUP(Table!C40,'Datos de tu bebé'!$E$17:$F$102,2,FALSE)</f>
        <v>#N/A</v>
      </c>
      <c r="E40" s="15">
        <f>IF('Datos de tu bebé'!$D$8="Male",Table!AA40,Table!AS40)</f>
        <v>5.1675792470000008</v>
      </c>
      <c r="F40" s="15">
        <f>IF('Datos de tu bebé'!$D$8="Male",Table!AB40,Table!AT40)</f>
        <v>5.3336136268999983</v>
      </c>
      <c r="G40" s="15">
        <f>IF('Datos de tu bebé'!$D$8="Male",Table!AC40,Table!AU40)</f>
        <v>5.5958768712000015</v>
      </c>
      <c r="H40" s="15">
        <f>IF('Datos de tu bebé'!$D$8="Male",Table!AD40,Table!AV40)</f>
        <v>6.0522551278999988</v>
      </c>
      <c r="I40" s="15">
        <f>IF('Datos de tu bebé'!$D$8="Male",Table!AE40,Table!AW40)</f>
        <v>6.5865253169999995</v>
      </c>
      <c r="J40" s="15">
        <f>IF('Datos de tu bebé'!$D$8="Male",Table!AF40,Table!AX40)</f>
        <v>7.1501488747999993</v>
      </c>
      <c r="K40" s="15">
        <f>IF('Datos de tu bebé'!$D$8="Male",Table!AG40,Table!AY40)</f>
        <v>7.6831496181999999</v>
      </c>
      <c r="L40" s="15">
        <f>IF('Datos de tu bebé'!$D$8="Male",Table!AH40,Table!AZ40)</f>
        <v>8.0140248074000002</v>
      </c>
      <c r="M40" s="15">
        <f>IF('Datos de tu bebé'!$D$8="Male",Table!AI40,Table!BA40)</f>
        <v>8.2337477331999995</v>
      </c>
      <c r="N40" s="15" t="e">
        <f t="shared" si="0"/>
        <v>#N/A</v>
      </c>
      <c r="O40" s="16">
        <v>3.8</v>
      </c>
      <c r="P40" s="17" t="e">
        <f>VLOOKUP(Table!O40,'Datos de tu bebé'!$E$17:$G$102,3,FALSE)</f>
        <v>#N/A</v>
      </c>
      <c r="Q40" s="15">
        <f>IF('Datos de tu bebé'!$D$8="Male",Table!AJ40,Table!BB40)</f>
        <v>58.351406930665618</v>
      </c>
      <c r="R40" s="15">
        <f>IF('Datos de tu bebé'!$D$8="Male",Table!AK40,Table!BC40)</f>
        <v>58.859630293491144</v>
      </c>
      <c r="S40" s="15">
        <f>IF('Datos de tu bebé'!$D$8="Male",Table!AL40,Table!BD40)</f>
        <v>59.662696139104298</v>
      </c>
      <c r="T40" s="15">
        <f>IF('Datos de tu bebé'!$D$8="Male",Table!AM40,Table!BE40)</f>
        <v>61.063169740450761</v>
      </c>
      <c r="U40" s="15">
        <f>IF('Datos de tu bebé'!$D$8="Male",Table!AN40,Table!BF40)</f>
        <v>62.712074853335999</v>
      </c>
      <c r="V40" s="15">
        <f>IF('Datos de tu bebé'!$D$8="Male",Table!AO40,Table!BG40)</f>
        <v>64.468411273943886</v>
      </c>
      <c r="W40" s="15">
        <f>IF('Datos de tu bebé'!$D$8="Male",Table!AP40,Table!BH40)</f>
        <v>66.150427602311311</v>
      </c>
      <c r="X40" s="15">
        <f>IF('Datos de tu bebé'!$D$8="Male",Table!AQ40,Table!BI40)</f>
        <v>67.206975489688205</v>
      </c>
      <c r="Y40" s="15">
        <f>IF('Datos de tu bebé'!$D$8="Male",Table!AR40,Table!BJ40)</f>
        <v>67.914456100676773</v>
      </c>
      <c r="Z40" s="15" t="e">
        <f t="shared" si="1"/>
        <v>#N/A</v>
      </c>
      <c r="AA40" s="15">
        <v>5.1675792470000008</v>
      </c>
      <c r="AB40" s="15">
        <v>5.3336136268999983</v>
      </c>
      <c r="AC40" s="15">
        <v>5.5958768712000015</v>
      </c>
      <c r="AD40" s="15">
        <v>6.0522551278999988</v>
      </c>
      <c r="AE40" s="15">
        <v>6.5865253169999995</v>
      </c>
      <c r="AF40" s="15">
        <v>7.1501488747999993</v>
      </c>
      <c r="AG40" s="15">
        <v>7.6831496181999999</v>
      </c>
      <c r="AH40" s="15">
        <v>8.0140248074000002</v>
      </c>
      <c r="AI40" s="15">
        <v>8.2337477331999995</v>
      </c>
      <c r="AJ40" s="15">
        <v>58.351406930665618</v>
      </c>
      <c r="AK40" s="15">
        <v>58.859630293491144</v>
      </c>
      <c r="AL40" s="15">
        <v>59.662696139104298</v>
      </c>
      <c r="AM40" s="15">
        <v>61.063169740450761</v>
      </c>
      <c r="AN40" s="15">
        <v>62.712074853335999</v>
      </c>
      <c r="AO40" s="15">
        <v>64.468411273943886</v>
      </c>
      <c r="AP40" s="15">
        <v>66.150427602311311</v>
      </c>
      <c r="AQ40" s="15">
        <v>67.206975489688205</v>
      </c>
      <c r="AR40" s="15">
        <v>67.914456100676773</v>
      </c>
      <c r="AS40" s="15">
        <v>4.6983571368269992</v>
      </c>
      <c r="AT40" s="15">
        <v>4.8599387267859999</v>
      </c>
      <c r="AU40" s="15">
        <v>5.1120055714579999</v>
      </c>
      <c r="AV40" s="15">
        <v>5.5418545678270004</v>
      </c>
      <c r="AW40" s="15">
        <v>6.0318320616830006</v>
      </c>
      <c r="AX40" s="15">
        <v>6.5344795667299991</v>
      </c>
      <c r="AY40" s="15">
        <v>6.9974256410490003</v>
      </c>
      <c r="AZ40" s="15">
        <v>7.2791590150799994</v>
      </c>
      <c r="BA40" s="15">
        <v>7.4639742062619998</v>
      </c>
      <c r="BB40" s="15">
        <v>56.436979242203684</v>
      </c>
      <c r="BC40" s="15">
        <v>57.017369898776259</v>
      </c>
      <c r="BD40" s="15">
        <v>57.9120015793047</v>
      </c>
      <c r="BE40" s="15">
        <v>59.409381665884197</v>
      </c>
      <c r="BF40" s="15">
        <v>61.076706289432003</v>
      </c>
      <c r="BG40" s="15">
        <v>62.747795788268903</v>
      </c>
      <c r="BH40" s="15">
        <v>64.255003246429538</v>
      </c>
      <c r="BI40" s="15">
        <v>65.158434638760596</v>
      </c>
      <c r="BJ40" s="15">
        <v>65.745710741912035</v>
      </c>
    </row>
    <row r="41" spans="1:62" ht="12.75" customHeight="1" x14ac:dyDescent="0.15">
      <c r="A41" s="15"/>
      <c r="B41" s="18">
        <f t="shared" si="2"/>
        <v>117</v>
      </c>
      <c r="C41" s="16">
        <v>3.9</v>
      </c>
      <c r="D41" s="17" t="e">
        <f>VLOOKUP(Table!C41,'Datos de tu bebé'!$E$17:$F$102,2,FALSE)</f>
        <v>#N/A</v>
      </c>
      <c r="E41" s="15">
        <f>IF('Datos de tu bebé'!$D$8="Male",Table!AA41,Table!AS41)</f>
        <v>5.2258063640000012</v>
      </c>
      <c r="F41" s="15">
        <f>IF('Datos de tu bebé'!$D$8="Male",Table!AB41,Table!AT41)</f>
        <v>5.3923476181999979</v>
      </c>
      <c r="G41" s="15">
        <f>IF('Datos de tu bebé'!$D$8="Male",Table!AC41,Table!AU41)</f>
        <v>5.6555682096000019</v>
      </c>
      <c r="H41" s="15">
        <f>IF('Datos de tu bebé'!$D$8="Male",Table!AD41,Table!AV41)</f>
        <v>6.1140714191999983</v>
      </c>
      <c r="I41" s="15">
        <f>IF('Datos de tu bebé'!$D$8="Male",Table!AE41,Table!AW41)</f>
        <v>6.6515697619999994</v>
      </c>
      <c r="J41" s="15">
        <f>IF('Datos de tu bebé'!$D$8="Male",Table!AF41,Table!AX41)</f>
        <v>7.219459464399999</v>
      </c>
      <c r="K41" s="15">
        <f>IF('Datos de tu bebé'!$D$8="Male",Table!AG41,Table!AY41)</f>
        <v>7.7572987015999999</v>
      </c>
      <c r="L41" s="15">
        <f>IF('Datos de tu bebé'!$D$8="Male",Table!AH41,Table!AZ41)</f>
        <v>8.0915660282000008</v>
      </c>
      <c r="M41" s="15">
        <f>IF('Datos de tu bebé'!$D$8="Male",Table!AI41,Table!BA41)</f>
        <v>8.313704294599999</v>
      </c>
      <c r="N41" s="15" t="e">
        <f t="shared" si="0"/>
        <v>#N/A</v>
      </c>
      <c r="O41" s="16">
        <v>3.9</v>
      </c>
      <c r="P41" s="17" t="e">
        <f>VLOOKUP(Table!O41,'Datos de tu bebé'!$E$17:$G$102,3,FALSE)</f>
        <v>#N/A</v>
      </c>
      <c r="Q41" s="15">
        <f>IF('Datos de tu bebé'!$D$8="Male",Table!AJ41,Table!BB41)</f>
        <v>58.553414449976053</v>
      </c>
      <c r="R41" s="15">
        <f>IF('Datos de tu bebé'!$D$8="Male",Table!AK41,Table!BC41)</f>
        <v>59.062141303404687</v>
      </c>
      <c r="S41" s="15">
        <f>IF('Datos de tu bebé'!$D$8="Male",Table!AL41,Table!BD41)</f>
        <v>59.866056275940494</v>
      </c>
      <c r="T41" s="15">
        <f>IF('Datos de tu bebé'!$D$8="Male",Table!AM41,Table!BE41)</f>
        <v>61.268173137649065</v>
      </c>
      <c r="U41" s="15">
        <f>IF('Datos de tu bebé'!$D$8="Male",Table!AN41,Table!BF41)</f>
        <v>62.919290307404395</v>
      </c>
      <c r="V41" s="15">
        <f>IF('Datos de tu bebé'!$D$8="Male",Table!AO41,Table!BG41)</f>
        <v>64.678330927231883</v>
      </c>
      <c r="W41" s="15">
        <f>IF('Datos de tu bebé'!$D$8="Male",Table!AP41,Table!BH41)</f>
        <v>66.363291629999964</v>
      </c>
      <c r="X41" s="15">
        <f>IF('Datos de tu bebé'!$D$8="Male",Table!AQ41,Table!BI41)</f>
        <v>67.421874192633126</v>
      </c>
      <c r="Y41" s="15">
        <f>IF('Datos de tu bebé'!$D$8="Male",Table!AR41,Table!BJ41)</f>
        <v>68.130799645033221</v>
      </c>
      <c r="Z41" s="15" t="e">
        <f t="shared" si="1"/>
        <v>#N/A</v>
      </c>
      <c r="AA41" s="15">
        <v>5.2258063640000012</v>
      </c>
      <c r="AB41" s="15">
        <v>5.3923476181999979</v>
      </c>
      <c r="AC41" s="15">
        <v>5.6555682096000019</v>
      </c>
      <c r="AD41" s="15">
        <v>6.1140714191999983</v>
      </c>
      <c r="AE41" s="15">
        <v>6.6515697619999994</v>
      </c>
      <c r="AF41" s="15">
        <v>7.219459464399999</v>
      </c>
      <c r="AG41" s="15">
        <v>7.7572987015999999</v>
      </c>
      <c r="AH41" s="15">
        <v>8.0915660282000008</v>
      </c>
      <c r="AI41" s="15">
        <v>8.313704294599999</v>
      </c>
      <c r="AJ41" s="15">
        <v>58.553414449976053</v>
      </c>
      <c r="AK41" s="15">
        <v>59.062141303404687</v>
      </c>
      <c r="AL41" s="15">
        <v>59.866056275940494</v>
      </c>
      <c r="AM41" s="15">
        <v>61.268173137649065</v>
      </c>
      <c r="AN41" s="15">
        <v>62.919290307404395</v>
      </c>
      <c r="AO41" s="15">
        <v>64.678330927231883</v>
      </c>
      <c r="AP41" s="15">
        <v>66.363291629999964</v>
      </c>
      <c r="AQ41" s="15">
        <v>67.421874192633126</v>
      </c>
      <c r="AR41" s="15">
        <v>68.130799645033221</v>
      </c>
      <c r="AS41" s="15">
        <v>4.7479058543958992</v>
      </c>
      <c r="AT41" s="15">
        <v>4.9100880372561999</v>
      </c>
      <c r="AU41" s="15">
        <v>5.1632174431472997</v>
      </c>
      <c r="AV41" s="15">
        <v>5.5952257709633004</v>
      </c>
      <c r="AW41" s="15">
        <v>6.0881861183806008</v>
      </c>
      <c r="AX41" s="15">
        <v>6.594454148200299</v>
      </c>
      <c r="AY41" s="15">
        <v>7.0612220839162001</v>
      </c>
      <c r="AZ41" s="15">
        <v>7.345504250347199</v>
      </c>
      <c r="BA41" s="15">
        <v>7.5320813504148996</v>
      </c>
      <c r="BB41" s="15">
        <v>56.625596363943828</v>
      </c>
      <c r="BC41" s="15">
        <v>57.20809363714433</v>
      </c>
      <c r="BD41" s="15">
        <v>58.105697154004041</v>
      </c>
      <c r="BE41" s="15">
        <v>59.607320455844565</v>
      </c>
      <c r="BF41" s="15">
        <v>61.278324896969806</v>
      </c>
      <c r="BG41" s="15">
        <v>62.952035366444996</v>
      </c>
      <c r="BH41" s="15">
        <v>64.46072084551075</v>
      </c>
      <c r="BI41" s="15">
        <v>65.364646427356391</v>
      </c>
      <c r="BJ41" s="15">
        <v>65.952089414621753</v>
      </c>
    </row>
    <row r="42" spans="1:62" ht="12.75" customHeight="1" x14ac:dyDescent="0.15">
      <c r="A42" s="15" t="s">
        <v>2</v>
      </c>
      <c r="B42" s="18">
        <f t="shared" si="2"/>
        <v>120</v>
      </c>
      <c r="C42" s="16">
        <v>4</v>
      </c>
      <c r="D42" s="17" t="e">
        <f>VLOOKUP(Table!C42,'Datos de tu bebé'!$E$17:$F$102,2,FALSE)</f>
        <v>#N/A</v>
      </c>
      <c r="E42" s="15">
        <f>IF('Datos de tu bebé'!$D$8="Male",Table!AA42,Table!AS42)</f>
        <v>5.2840334809999998</v>
      </c>
      <c r="F42" s="15">
        <f>IF('Datos de tu bebé'!$D$8="Male",Table!AB42,Table!AT42)</f>
        <v>5.4510816094999992</v>
      </c>
      <c r="G42" s="15">
        <f>IF('Datos de tu bebé'!$D$8="Male",Table!AC42,Table!AU42)</f>
        <v>5.7152595480000006</v>
      </c>
      <c r="H42" s="15">
        <f>IF('Datos de tu bebé'!$D$8="Male",Table!AD42,Table!AV42)</f>
        <v>6.1758877104999996</v>
      </c>
      <c r="I42" s="15">
        <f>IF('Datos de tu bebé'!$D$8="Male",Table!AE42,Table!AW42)</f>
        <v>6.7166142070000001</v>
      </c>
      <c r="J42" s="15">
        <f>IF('Datos de tu bebé'!$D$8="Male",Table!AF42,Table!AX42)</f>
        <v>7.2887700540000004</v>
      </c>
      <c r="K42" s="15">
        <f>IF('Datos de tu bebé'!$D$8="Male",Table!AG42,Table!AY42)</f>
        <v>7.8314477849999999</v>
      </c>
      <c r="L42" s="15">
        <f>IF('Datos de tu bebé'!$D$8="Male",Table!AH42,Table!AZ42)</f>
        <v>8.1691072489999996</v>
      </c>
      <c r="M42" s="15">
        <f>IF('Datos de tu bebé'!$D$8="Male",Table!AI42,Table!BA42)</f>
        <v>8.3936608560000003</v>
      </c>
      <c r="N42" s="15" t="e">
        <f t="shared" si="0"/>
        <v>#N/A</v>
      </c>
      <c r="O42" s="16">
        <v>4</v>
      </c>
      <c r="P42" s="17" t="e">
        <f>VLOOKUP(Table!O42,'Datos de tu bebé'!$E$17:$G$102,3,FALSE)</f>
        <v>#N/A</v>
      </c>
      <c r="Q42" s="15">
        <f>IF('Datos de tu bebé'!$D$8="Male",Table!AJ42,Table!BB42)</f>
        <v>58.753046268396702</v>
      </c>
      <c r="R42" s="15">
        <f>IF('Datos de tu bebé'!$D$8="Male",Table!AK42,Table!BC42)</f>
        <v>59.262313874369397</v>
      </c>
      <c r="S42" s="15">
        <f>IF('Datos de tu bebé'!$D$8="Male",Table!AL42,Table!BD42)</f>
        <v>60.06713134144357</v>
      </c>
      <c r="T42" s="15">
        <f>IF('Datos de tu bebé'!$D$8="Male",Table!AM42,Table!BE42)</f>
        <v>61.470967933098734</v>
      </c>
      <c r="U42" s="15">
        <f>IF('Datos de tu bebé'!$D$8="Male",Table!AN42,Table!BF42)</f>
        <v>63.124359138127268</v>
      </c>
      <c r="V42" s="15">
        <f>IF('Datos de tu bebé'!$D$8="Male",Table!AO42,Table!BG42)</f>
        <v>64.886135142344486</v>
      </c>
      <c r="W42" s="15">
        <f>IF('Datos de tu bebé'!$D$8="Male",Table!AP42,Table!BH42)</f>
        <v>66.574034954274737</v>
      </c>
      <c r="X42" s="15">
        <f>IF('Datos de tu bebé'!$D$8="Male",Table!AQ42,Table!BI42)</f>
        <v>67.634630685928983</v>
      </c>
      <c r="Y42" s="15">
        <f>IF('Datos de tu bebé'!$D$8="Male",Table!AR42,Table!BJ42)</f>
        <v>68.344978527762621</v>
      </c>
      <c r="Z42" s="15" t="e">
        <f t="shared" si="1"/>
        <v>#N/A</v>
      </c>
      <c r="AA42" s="15">
        <v>5.2840334809999998</v>
      </c>
      <c r="AB42" s="15">
        <v>5.4510816094999992</v>
      </c>
      <c r="AC42" s="15">
        <v>5.7152595480000006</v>
      </c>
      <c r="AD42" s="15">
        <v>6.1758877104999996</v>
      </c>
      <c r="AE42" s="15">
        <v>6.7166142070000001</v>
      </c>
      <c r="AF42" s="15">
        <v>7.2887700540000004</v>
      </c>
      <c r="AG42" s="15">
        <v>7.8314477849999999</v>
      </c>
      <c r="AH42" s="15">
        <v>8.1691072489999996</v>
      </c>
      <c r="AI42" s="15">
        <v>8.3936608560000003</v>
      </c>
      <c r="AJ42" s="15">
        <v>58.753046268396702</v>
      </c>
      <c r="AK42" s="15">
        <v>59.262313874369397</v>
      </c>
      <c r="AL42" s="15">
        <v>60.06713134144357</v>
      </c>
      <c r="AM42" s="15">
        <v>61.470967933098734</v>
      </c>
      <c r="AN42" s="15">
        <v>63.124359138127268</v>
      </c>
      <c r="AO42" s="15">
        <v>64.886135142344486</v>
      </c>
      <c r="AP42" s="15">
        <v>66.574034954274737</v>
      </c>
      <c r="AQ42" s="15">
        <v>67.634630685928983</v>
      </c>
      <c r="AR42" s="15">
        <v>68.344978527762621</v>
      </c>
      <c r="AS42" s="15">
        <v>4.7970715896028393</v>
      </c>
      <c r="AT42" s="15">
        <v>4.9598476879953299</v>
      </c>
      <c r="AU42" s="15">
        <v>5.2140273364417196</v>
      </c>
      <c r="AV42" s="15">
        <v>5.6481695567469501</v>
      </c>
      <c r="AW42" s="15">
        <v>6.1440787679922408</v>
      </c>
      <c r="AX42" s="15">
        <v>6.6539291664283393</v>
      </c>
      <c r="AY42" s="15">
        <v>7.1244827317445898</v>
      </c>
      <c r="AZ42" s="15">
        <v>7.4112918106617389</v>
      </c>
      <c r="BA42" s="15">
        <v>7.5996167297429196</v>
      </c>
      <c r="BB42" s="15">
        <v>56.812337256902836</v>
      </c>
      <c r="BC42" s="15">
        <v>57.396921606764757</v>
      </c>
      <c r="BD42" s="15">
        <v>58.297474026962192</v>
      </c>
      <c r="BE42" s="15">
        <v>59.80332193595693</v>
      </c>
      <c r="BF42" s="15">
        <v>61.478015061523095</v>
      </c>
      <c r="BG42" s="15">
        <v>63.15438712023635</v>
      </c>
      <c r="BH42" s="15">
        <v>64.664614791412333</v>
      </c>
      <c r="BI42" s="15">
        <v>65.569085627534179</v>
      </c>
      <c r="BJ42" s="15">
        <v>66.156733776459674</v>
      </c>
    </row>
    <row r="43" spans="1:62" ht="12.75" customHeight="1" x14ac:dyDescent="0.15">
      <c r="A43" s="15"/>
      <c r="B43" s="18">
        <f t="shared" si="2"/>
        <v>122.99999999999999</v>
      </c>
      <c r="C43" s="16">
        <v>4.0999999999999996</v>
      </c>
      <c r="D43" s="17" t="e">
        <f>VLOOKUP(Table!C43,'Datos de tu bebé'!$E$17:$F$102,2,FALSE)</f>
        <v>#N/A</v>
      </c>
      <c r="E43" s="15">
        <f>IF('Datos de tu bebé'!$D$8="Male",Table!AA43,Table!AS43)</f>
        <v>5.3422605980000002</v>
      </c>
      <c r="F43" s="15">
        <f>IF('Datos de tu bebé'!$D$8="Male",Table!AB43,Table!AT43)</f>
        <v>5.5098156007999997</v>
      </c>
      <c r="G43" s="15">
        <f>IF('Datos de tu bebé'!$D$8="Male",Table!AC43,Table!AU43)</f>
        <v>5.7749508864000001</v>
      </c>
      <c r="H43" s="15">
        <f>IF('Datos de tu bebé'!$D$8="Male",Table!AD43,Table!AV43)</f>
        <v>6.2377040018000001</v>
      </c>
      <c r="I43" s="15">
        <f>IF('Datos de tu bebé'!$D$8="Male",Table!AE43,Table!AW43)</f>
        <v>6.781658652</v>
      </c>
      <c r="J43" s="15">
        <f>IF('Datos de tu bebé'!$D$8="Male",Table!AF43,Table!AX43)</f>
        <v>7.3580806436000001</v>
      </c>
      <c r="K43" s="15">
        <f>IF('Datos de tu bebé'!$D$8="Male",Table!AG43,Table!AY43)</f>
        <v>7.9055968684</v>
      </c>
      <c r="L43" s="15">
        <f>IF('Datos de tu bebé'!$D$8="Male",Table!AH43,Table!AZ43)</f>
        <v>8.2466484698000002</v>
      </c>
      <c r="M43" s="15">
        <f>IF('Datos de tu bebé'!$D$8="Male",Table!AI43,Table!BA43)</f>
        <v>8.4736174173999999</v>
      </c>
      <c r="N43" s="15" t="e">
        <f t="shared" si="0"/>
        <v>#N/A</v>
      </c>
      <c r="O43" s="16">
        <v>4.0999999999999996</v>
      </c>
      <c r="P43" s="17" t="e">
        <f>VLOOKUP(Table!O43,'Datos de tu bebé'!$E$17:$G$102,3,FALSE)</f>
        <v>#N/A</v>
      </c>
      <c r="Q43" s="15">
        <f>IF('Datos de tu bebé'!$D$8="Male",Table!AJ43,Table!BB43)</f>
        <v>58.950362720398395</v>
      </c>
      <c r="R43" s="15">
        <f>IF('Datos de tu bebé'!$D$8="Male",Table!AK43,Table!BC43)</f>
        <v>59.460207031525698</v>
      </c>
      <c r="S43" s="15">
        <f>IF('Datos de tu bebé'!$D$8="Male",Table!AL43,Table!BD43)</f>
        <v>60.265978469857139</v>
      </c>
      <c r="T43" s="15">
        <f>IF('Datos de tu bebé'!$D$8="Male",Table!AM43,Table!BE43)</f>
        <v>61.671608498497015</v>
      </c>
      <c r="U43" s="15">
        <f>IF('Datos de tu bebé'!$D$8="Male",Table!AN43,Table!BF43)</f>
        <v>63.32733336565375</v>
      </c>
      <c r="V43" s="15">
        <f>IF('Datos de tu bebé'!$D$8="Male",Table!AO43,Table!BG43)</f>
        <v>65.091874547421838</v>
      </c>
      <c r="W43" s="15">
        <f>IF('Datos de tu bebé'!$D$8="Male",Table!AP43,Table!BH43)</f>
        <v>66.782707985243306</v>
      </c>
      <c r="X43" s="15">
        <f>IF('Datos de tu bebé'!$D$8="Male",Table!AQ43,Table!BI43)</f>
        <v>67.845295816683873</v>
      </c>
      <c r="Y43" s="15">
        <f>IF('Datos de tu bebé'!$D$8="Male",Table!AR43,Table!BJ43)</f>
        <v>68.557044141157576</v>
      </c>
      <c r="Z43" s="15" t="e">
        <f t="shared" si="1"/>
        <v>#N/A</v>
      </c>
      <c r="AA43" s="15">
        <v>5.3422605980000002</v>
      </c>
      <c r="AB43" s="15">
        <v>5.5098156007999997</v>
      </c>
      <c r="AC43" s="15">
        <v>5.7749508864000001</v>
      </c>
      <c r="AD43" s="15">
        <v>6.2377040018000001</v>
      </c>
      <c r="AE43" s="15">
        <v>6.781658652</v>
      </c>
      <c r="AF43" s="15">
        <v>7.3580806436000001</v>
      </c>
      <c r="AG43" s="15">
        <v>7.9055968684</v>
      </c>
      <c r="AH43" s="15">
        <v>8.2466484698000002</v>
      </c>
      <c r="AI43" s="15">
        <v>8.4736174173999999</v>
      </c>
      <c r="AJ43" s="15">
        <v>58.950362720398395</v>
      </c>
      <c r="AK43" s="15">
        <v>59.460207031525698</v>
      </c>
      <c r="AL43" s="15">
        <v>60.265978469857139</v>
      </c>
      <c r="AM43" s="15">
        <v>61.671608498497015</v>
      </c>
      <c r="AN43" s="15">
        <v>63.32733336565375</v>
      </c>
      <c r="AO43" s="15">
        <v>65.091874547421838</v>
      </c>
      <c r="AP43" s="15">
        <v>66.782707985243306</v>
      </c>
      <c r="AQ43" s="15">
        <v>67.845295816683873</v>
      </c>
      <c r="AR43" s="15">
        <v>68.557044141157576</v>
      </c>
      <c r="AS43" s="15">
        <v>4.8458572901124874</v>
      </c>
      <c r="AT43" s="15">
        <v>5.0092206856488906</v>
      </c>
      <c r="AU43" s="15">
        <v>5.2644384034052205</v>
      </c>
      <c r="AV43" s="15">
        <v>5.7006894368764405</v>
      </c>
      <c r="AW43" s="15">
        <v>6.1995140357543583</v>
      </c>
      <c r="AX43" s="15">
        <v>6.7129092175121281</v>
      </c>
      <c r="AY43" s="15">
        <v>7.1872126993513659</v>
      </c>
      <c r="AZ43" s="15">
        <v>7.4765271102112116</v>
      </c>
      <c r="BA43" s="15">
        <v>7.6665859453747967</v>
      </c>
      <c r="BB43" s="15">
        <v>56.997246620993799</v>
      </c>
      <c r="BC43" s="15">
        <v>57.583898843766939</v>
      </c>
      <c r="BD43" s="15">
        <v>58.487377592560343</v>
      </c>
      <c r="BE43" s="15">
        <v>59.997431618104784</v>
      </c>
      <c r="BF43" s="15">
        <v>61.675821627248837</v>
      </c>
      <c r="BG43" s="15">
        <v>63.354894280235619</v>
      </c>
      <c r="BH43" s="15">
        <v>64.866725972046751</v>
      </c>
      <c r="BI43" s="15">
        <v>65.771791293261813</v>
      </c>
      <c r="BJ43" s="15">
        <v>66.359681509381147</v>
      </c>
    </row>
    <row r="44" spans="1:62" ht="12.75" customHeight="1" x14ac:dyDescent="0.15">
      <c r="A44" s="15"/>
      <c r="B44" s="18">
        <f t="shared" si="2"/>
        <v>126</v>
      </c>
      <c r="C44" s="16">
        <v>4.2</v>
      </c>
      <c r="D44" s="17" t="e">
        <f>VLOOKUP(Table!C44,'Datos de tu bebé'!$E$17:$F$102,2,FALSE)</f>
        <v>#N/A</v>
      </c>
      <c r="E44" s="15">
        <f>IF('Datos de tu bebé'!$D$8="Male",Table!AA44,Table!AS44)</f>
        <v>5.4004877150000006</v>
      </c>
      <c r="F44" s="15">
        <f>IF('Datos de tu bebé'!$D$8="Male",Table!AB44,Table!AT44)</f>
        <v>5.5685495921000001</v>
      </c>
      <c r="G44" s="15">
        <f>IF('Datos de tu bebé'!$D$8="Male",Table!AC44,Table!AU44)</f>
        <v>5.8346422247999996</v>
      </c>
      <c r="H44" s="15">
        <f>IF('Datos de tu bebé'!$D$8="Male",Table!AD44,Table!AV44)</f>
        <v>6.2995202931000005</v>
      </c>
      <c r="I44" s="15">
        <f>IF('Datos de tu bebé'!$D$8="Male",Table!AE44,Table!AW44)</f>
        <v>6.8467030969999998</v>
      </c>
      <c r="J44" s="15">
        <f>IF('Datos de tu bebé'!$D$8="Male",Table!AF44,Table!AX44)</f>
        <v>7.4273912331999998</v>
      </c>
      <c r="K44" s="15">
        <f>IF('Datos de tu bebé'!$D$8="Male",Table!AG44,Table!AY44)</f>
        <v>7.9797459518</v>
      </c>
      <c r="L44" s="15">
        <f>IF('Datos de tu bebé'!$D$8="Male",Table!AH44,Table!AZ44)</f>
        <v>8.3241896906000008</v>
      </c>
      <c r="M44" s="15">
        <f>IF('Datos de tu bebé'!$D$8="Male",Table!AI44,Table!BA44)</f>
        <v>8.5535739787999994</v>
      </c>
      <c r="N44" s="15" t="e">
        <f t="shared" si="0"/>
        <v>#N/A</v>
      </c>
      <c r="O44" s="16">
        <v>4.2</v>
      </c>
      <c r="P44" s="17" t="e">
        <f>VLOOKUP(Table!O44,'Datos de tu bebé'!$E$17:$G$102,3,FALSE)</f>
        <v>#N/A</v>
      </c>
      <c r="Q44" s="15">
        <f>IF('Datos de tu bebé'!$D$8="Male",Table!AJ44,Table!BB44)</f>
        <v>59.145422017022817</v>
      </c>
      <c r="R44" s="15">
        <f>IF('Datos de tu bebé'!$D$8="Male",Table!AK44,Table!BC44)</f>
        <v>59.655877732724115</v>
      </c>
      <c r="S44" s="15">
        <f>IF('Datos de tu bebé'!$D$8="Male",Table!AL44,Table!BD44)</f>
        <v>60.462652808421709</v>
      </c>
      <c r="T44" s="15">
        <f>IF('Datos de tu bebé'!$D$8="Male",Table!AM44,Table!BE44)</f>
        <v>61.870147334038961</v>
      </c>
      <c r="U44" s="15">
        <f>IF('Datos de tu bebé'!$D$8="Male",Table!AN44,Table!BF44)</f>
        <v>63.528263235279582</v>
      </c>
      <c r="V44" s="15">
        <f>IF('Datos de tu bebé'!$D$8="Male",Table!AO44,Table!BG44)</f>
        <v>65.29559805318506</v>
      </c>
      <c r="W44" s="15">
        <f>IF('Datos de tu bebé'!$D$8="Male",Table!AP44,Table!BH44)</f>
        <v>66.989359428364779</v>
      </c>
      <c r="X44" s="15">
        <f>IF('Datos de tu bebé'!$D$8="Male",Table!AQ44,Table!BI44)</f>
        <v>68.05391871522535</v>
      </c>
      <c r="Y44" s="15">
        <f>IF('Datos de tu bebé'!$D$8="Male",Table!AR44,Table!BJ44)</f>
        <v>68.767046144288983</v>
      </c>
      <c r="Z44" s="15" t="e">
        <f t="shared" si="1"/>
        <v>#N/A</v>
      </c>
      <c r="AA44" s="15">
        <v>5.4004877150000006</v>
      </c>
      <c r="AB44" s="15">
        <v>5.5685495921000001</v>
      </c>
      <c r="AC44" s="15">
        <v>5.8346422247999996</v>
      </c>
      <c r="AD44" s="15">
        <v>6.2995202931000005</v>
      </c>
      <c r="AE44" s="15">
        <v>6.8467030969999998</v>
      </c>
      <c r="AF44" s="15">
        <v>7.4273912331999998</v>
      </c>
      <c r="AG44" s="15">
        <v>7.9797459518</v>
      </c>
      <c r="AH44" s="15">
        <v>8.3241896906000008</v>
      </c>
      <c r="AI44" s="15">
        <v>8.5535739787999994</v>
      </c>
      <c r="AJ44" s="15">
        <v>59.145422017022817</v>
      </c>
      <c r="AK44" s="15">
        <v>59.655877732724115</v>
      </c>
      <c r="AL44" s="15">
        <v>60.462652808421709</v>
      </c>
      <c r="AM44" s="15">
        <v>61.870147334038961</v>
      </c>
      <c r="AN44" s="15">
        <v>63.528263235279582</v>
      </c>
      <c r="AO44" s="15">
        <v>65.29559805318506</v>
      </c>
      <c r="AP44" s="15">
        <v>66.989359428364779</v>
      </c>
      <c r="AQ44" s="15">
        <v>68.05391871522535</v>
      </c>
      <c r="AR44" s="15">
        <v>68.767046144288983</v>
      </c>
      <c r="AS44" s="15">
        <v>4.8942658849595642</v>
      </c>
      <c r="AT44" s="15">
        <v>5.0582100195972881</v>
      </c>
      <c r="AU44" s="15">
        <v>5.3144537790656914</v>
      </c>
      <c r="AV44" s="15">
        <v>5.7527889028394217</v>
      </c>
      <c r="AW44" s="15">
        <v>6.2544959204894637</v>
      </c>
      <c r="AX44" s="15">
        <v>6.7713988646004051</v>
      </c>
      <c r="AY44" s="15">
        <v>7.2494170639652857</v>
      </c>
      <c r="AZ44" s="15">
        <v>7.5412155237839658</v>
      </c>
      <c r="BA44" s="15">
        <v>7.7329945583336812</v>
      </c>
      <c r="BB44" s="15">
        <v>57.180367640979853</v>
      </c>
      <c r="BC44" s="15">
        <v>57.76906886291075</v>
      </c>
      <c r="BD44" s="15">
        <v>58.675451718229354</v>
      </c>
      <c r="BE44" s="15">
        <v>60.189693491793918</v>
      </c>
      <c r="BF44" s="15">
        <v>61.871787947338547</v>
      </c>
      <c r="BG44" s="15">
        <v>63.55359865226842</v>
      </c>
      <c r="BH44" s="15">
        <v>65.067093945585711</v>
      </c>
      <c r="BI44" s="15">
        <v>65.972801223755056</v>
      </c>
      <c r="BJ44" s="15">
        <v>66.56096909713348</v>
      </c>
    </row>
    <row r="45" spans="1:62" ht="12.75" customHeight="1" x14ac:dyDescent="0.15">
      <c r="A45" s="15"/>
      <c r="B45" s="18">
        <f t="shared" si="2"/>
        <v>129</v>
      </c>
      <c r="C45" s="16">
        <v>4.3</v>
      </c>
      <c r="D45" s="17" t="e">
        <f>VLOOKUP(Table!C45,'Datos de tu bebé'!$E$17:$F$102,2,FALSE)</f>
        <v>#N/A</v>
      </c>
      <c r="E45" s="15">
        <f>IF('Datos de tu bebé'!$D$8="Male",Table!AA45,Table!AS45)</f>
        <v>5.458714832000001</v>
      </c>
      <c r="F45" s="15">
        <f>IF('Datos de tu bebé'!$D$8="Male",Table!AB45,Table!AT45)</f>
        <v>5.6272835834000006</v>
      </c>
      <c r="G45" s="15">
        <f>IF('Datos de tu bebé'!$D$8="Male",Table!AC45,Table!AU45)</f>
        <v>5.8943335631999991</v>
      </c>
      <c r="H45" s="15">
        <f>IF('Datos de tu bebé'!$D$8="Male",Table!AD45,Table!AV45)</f>
        <v>6.3613365844000009</v>
      </c>
      <c r="I45" s="15">
        <f>IF('Datos de tu bebé'!$D$8="Male",Table!AE45,Table!AW45)</f>
        <v>6.9117475419999996</v>
      </c>
      <c r="J45" s="15">
        <f>IF('Datos de tu bebé'!$D$8="Male",Table!AF45,Table!AX45)</f>
        <v>7.4967018227999995</v>
      </c>
      <c r="K45" s="15">
        <f>IF('Datos de tu bebé'!$D$8="Male",Table!AG45,Table!AY45)</f>
        <v>8.0538950352000001</v>
      </c>
      <c r="L45" s="15">
        <f>IF('Datos de tu bebé'!$D$8="Male",Table!AH45,Table!AZ45)</f>
        <v>8.4017309114000014</v>
      </c>
      <c r="M45" s="15">
        <f>IF('Datos de tu bebé'!$D$8="Male",Table!AI45,Table!BA45)</f>
        <v>8.6335305401999989</v>
      </c>
      <c r="N45" s="15" t="e">
        <f t="shared" si="0"/>
        <v>#N/A</v>
      </c>
      <c r="O45" s="16">
        <v>4.3</v>
      </c>
      <c r="P45" s="17" t="e">
        <f>VLOOKUP(Table!O45,'Datos de tu bebé'!$E$17:$G$102,3,FALSE)</f>
        <v>#N/A</v>
      </c>
      <c r="Q45" s="15">
        <f>IF('Datos de tu bebé'!$D$8="Male",Table!AJ45,Table!BB45)</f>
        <v>59.338280336543335</v>
      </c>
      <c r="R45" s="15">
        <f>IF('Datos de tu bebé'!$D$8="Male",Table!AK45,Table!BC45)</f>
        <v>59.849380956445167</v>
      </c>
      <c r="S45" s="15">
        <f>IF('Datos de tu bebé'!$D$8="Male",Table!AL45,Table!BD45)</f>
        <v>60.657207601408771</v>
      </c>
      <c r="T45" s="15">
        <f>IF('Datos de tu bebé'!$D$8="Male",Table!AM45,Table!BE45)</f>
        <v>62.066635146947164</v>
      </c>
      <c r="U45" s="15">
        <f>IF('Datos de tu bebé'!$D$8="Male",Table!AN45,Table!BF45)</f>
        <v>63.727197291474035</v>
      </c>
      <c r="V45" s="15">
        <f>IF('Datos de tu bebé'!$D$8="Male",Table!AO45,Table!BG45)</f>
        <v>65.497352924342465</v>
      </c>
      <c r="W45" s="15">
        <f>IF('Datos de tu bebé'!$D$8="Male",Table!AP45,Table!BH45)</f>
        <v>67.194036355223901</v>
      </c>
      <c r="X45" s="15">
        <f>IF('Datos de tu bebé'!$D$8="Male",Table!AQ45,Table!BI45)</f>
        <v>68.260546866298398</v>
      </c>
      <c r="Y45" s="15">
        <f>IF('Datos de tu bebé'!$D$8="Male",Table!AR45,Table!BJ45)</f>
        <v>68.975032534797265</v>
      </c>
      <c r="Z45" s="15" t="e">
        <f t="shared" si="1"/>
        <v>#N/A</v>
      </c>
      <c r="AA45" s="15">
        <v>5.458714832000001</v>
      </c>
      <c r="AB45" s="15">
        <v>5.6272835834000006</v>
      </c>
      <c r="AC45" s="15">
        <v>5.8943335631999991</v>
      </c>
      <c r="AD45" s="15">
        <v>6.3613365844000009</v>
      </c>
      <c r="AE45" s="15">
        <v>6.9117475419999996</v>
      </c>
      <c r="AF45" s="15">
        <v>7.4967018227999995</v>
      </c>
      <c r="AG45" s="15">
        <v>8.0538950352000001</v>
      </c>
      <c r="AH45" s="15">
        <v>8.4017309114000014</v>
      </c>
      <c r="AI45" s="15">
        <v>8.6335305401999989</v>
      </c>
      <c r="AJ45" s="15">
        <v>59.338280336543335</v>
      </c>
      <c r="AK45" s="15">
        <v>59.849380956445167</v>
      </c>
      <c r="AL45" s="15">
        <v>60.657207601408771</v>
      </c>
      <c r="AM45" s="15">
        <v>62.066635146947164</v>
      </c>
      <c r="AN45" s="15">
        <v>63.727197291474035</v>
      </c>
      <c r="AO45" s="15">
        <v>65.497352924342465</v>
      </c>
      <c r="AP45" s="15">
        <v>67.194036355223901</v>
      </c>
      <c r="AQ45" s="15">
        <v>68.260546866298398</v>
      </c>
      <c r="AR45" s="15">
        <v>68.975032534797265</v>
      </c>
      <c r="AS45" s="15">
        <v>4.9423002847248796</v>
      </c>
      <c r="AT45" s="15">
        <v>5.1068186620298404</v>
      </c>
      <c r="AU45" s="15">
        <v>5.3640765814126814</v>
      </c>
      <c r="AV45" s="15">
        <v>5.804471425925259</v>
      </c>
      <c r="AW45" s="15">
        <v>6.3090283947251251</v>
      </c>
      <c r="AX45" s="15">
        <v>6.8294026381096664</v>
      </c>
      <c r="AY45" s="15">
        <v>7.3111008654710705</v>
      </c>
      <c r="AZ45" s="15">
        <v>7.6053623869912084</v>
      </c>
      <c r="BA45" s="15">
        <v>7.7988480897276622</v>
      </c>
      <c r="BB45" s="15">
        <v>57.361742049509878</v>
      </c>
      <c r="BC45" s="15">
        <v>57.952473720697476</v>
      </c>
      <c r="BD45" s="15">
        <v>58.86173880756035</v>
      </c>
      <c r="BE45" s="15">
        <v>60.380150086784823</v>
      </c>
      <c r="BF45" s="15">
        <v>62.065955945089918</v>
      </c>
      <c r="BG45" s="15">
        <v>63.750540675409638</v>
      </c>
      <c r="BH45" s="15">
        <v>65.265756994101338</v>
      </c>
      <c r="BI45" s="15">
        <v>66.172152013633863</v>
      </c>
      <c r="BJ45" s="15">
        <v>66.760631872763796</v>
      </c>
    </row>
    <row r="46" spans="1:62" ht="12.75" customHeight="1" x14ac:dyDescent="0.15">
      <c r="A46" s="15"/>
      <c r="B46" s="18">
        <f t="shared" si="2"/>
        <v>132</v>
      </c>
      <c r="C46" s="16">
        <v>4.4000000000000004</v>
      </c>
      <c r="D46" s="17" t="e">
        <f>VLOOKUP(Table!C46,'Datos de tu bebé'!$E$17:$F$102,2,FALSE)</f>
        <v>#N/A</v>
      </c>
      <c r="E46" s="15">
        <f>IF('Datos de tu bebé'!$D$8="Male",Table!AA46,Table!AS46)</f>
        <v>5.5169419490000013</v>
      </c>
      <c r="F46" s="15">
        <f>IF('Datos de tu bebé'!$D$8="Male",Table!AB46,Table!AT46)</f>
        <v>5.686017574700001</v>
      </c>
      <c r="G46" s="15">
        <f>IF('Datos de tu bebé'!$D$8="Male",Table!AC46,Table!AU46)</f>
        <v>5.9540249015999986</v>
      </c>
      <c r="H46" s="15">
        <f>IF('Datos de tu bebé'!$D$8="Male",Table!AD46,Table!AV46)</f>
        <v>6.4231528757000014</v>
      </c>
      <c r="I46" s="15">
        <f>IF('Datos de tu bebé'!$D$8="Male",Table!AE46,Table!AW46)</f>
        <v>6.9767919869999995</v>
      </c>
      <c r="J46" s="15">
        <f>IF('Datos de tu bebé'!$D$8="Male",Table!AF46,Table!AX46)</f>
        <v>7.5660124123999992</v>
      </c>
      <c r="K46" s="15">
        <f>IF('Datos de tu bebé'!$D$8="Male",Table!AG46,Table!AY46)</f>
        <v>8.1280441186000001</v>
      </c>
      <c r="L46" s="15">
        <f>IF('Datos de tu bebé'!$D$8="Male",Table!AH46,Table!AZ46)</f>
        <v>8.479272132200002</v>
      </c>
      <c r="M46" s="15">
        <f>IF('Datos de tu bebé'!$D$8="Male",Table!AI46,Table!BA46)</f>
        <v>8.7134871015999984</v>
      </c>
      <c r="N46" s="15" t="e">
        <f t="shared" si="0"/>
        <v>#N/A</v>
      </c>
      <c r="O46" s="16">
        <v>4.4000000000000004</v>
      </c>
      <c r="P46" s="17" t="e">
        <f>VLOOKUP(Table!O46,'Datos de tu bebé'!$E$17:$G$102,3,FALSE)</f>
        <v>#N/A</v>
      </c>
      <c r="Q46" s="15">
        <f>IF('Datos de tu bebé'!$D$8="Male",Table!AJ46,Table!BB46)</f>
        <v>59.528991910715845</v>
      </c>
      <c r="R46" s="15">
        <f>IF('Datos de tu bebé'!$D$8="Male",Table!AK46,Table!BC46)</f>
        <v>60.040769785456391</v>
      </c>
      <c r="S46" s="15">
        <f>IF('Datos de tu bebé'!$D$8="Male",Table!AL46,Table!BD46)</f>
        <v>60.849694270098901</v>
      </c>
      <c r="T46" s="15">
        <f>IF('Datos de tu bebé'!$D$8="Male",Table!AM46,Table!BE46)</f>
        <v>62.261120926234597</v>
      </c>
      <c r="U46" s="15">
        <f>IF('Datos de tu bebé'!$D$8="Male",Table!AN46,Table!BF46)</f>
        <v>63.924182448371774</v>
      </c>
      <c r="V46" s="15">
        <f>IF('Datos de tu bebé'!$D$8="Male",Table!AO46,Table!BG46)</f>
        <v>65.697184847592524</v>
      </c>
      <c r="W46" s="15">
        <f>IF('Datos de tu bebé'!$D$8="Male",Table!AP46,Table!BH46)</f>
        <v>67.396784270934518</v>
      </c>
      <c r="X46" s="15">
        <f>IF('Datos de tu bebé'!$D$8="Male",Table!AQ46,Table!BI46)</f>
        <v>68.465226176875234</v>
      </c>
      <c r="Y46" s="15">
        <f>IF('Datos de tu bebé'!$D$8="Male",Table!AR46,Table!BJ46)</f>
        <v>69.181049717270668</v>
      </c>
      <c r="Z46" s="15" t="e">
        <f t="shared" si="1"/>
        <v>#N/A</v>
      </c>
      <c r="AA46" s="15">
        <v>5.5169419490000013</v>
      </c>
      <c r="AB46" s="15">
        <v>5.686017574700001</v>
      </c>
      <c r="AC46" s="15">
        <v>5.9540249015999986</v>
      </c>
      <c r="AD46" s="15">
        <v>6.4231528757000014</v>
      </c>
      <c r="AE46" s="15">
        <v>6.9767919869999995</v>
      </c>
      <c r="AF46" s="15">
        <v>7.5660124123999992</v>
      </c>
      <c r="AG46" s="15">
        <v>8.1280441186000001</v>
      </c>
      <c r="AH46" s="15">
        <v>8.479272132200002</v>
      </c>
      <c r="AI46" s="15">
        <v>8.7134871015999984</v>
      </c>
      <c r="AJ46" s="15">
        <v>59.528991910715845</v>
      </c>
      <c r="AK46" s="15">
        <v>60.040769785456391</v>
      </c>
      <c r="AL46" s="15">
        <v>60.849694270098901</v>
      </c>
      <c r="AM46" s="15">
        <v>62.261120926234597</v>
      </c>
      <c r="AN46" s="15">
        <v>63.924182448371774</v>
      </c>
      <c r="AO46" s="15">
        <v>65.697184847592524</v>
      </c>
      <c r="AP46" s="15">
        <v>67.396784270934518</v>
      </c>
      <c r="AQ46" s="15">
        <v>68.465226176875234</v>
      </c>
      <c r="AR46" s="15">
        <v>69.181049717270668</v>
      </c>
      <c r="AS46" s="15">
        <v>4.9899633817061364</v>
      </c>
      <c r="AT46" s="15">
        <v>5.1550495680186472</v>
      </c>
      <c r="AU46" s="15">
        <v>5.4133099113988621</v>
      </c>
      <c r="AV46" s="15">
        <v>5.8557404572412279</v>
      </c>
      <c r="AW46" s="15">
        <v>6.3631154048128664</v>
      </c>
      <c r="AX46" s="15">
        <v>6.8869250359381882</v>
      </c>
      <c r="AY46" s="15">
        <v>7.3722691066509602</v>
      </c>
      <c r="AZ46" s="15">
        <v>7.6689729964879314</v>
      </c>
      <c r="BA46" s="15">
        <v>7.8641520209408444</v>
      </c>
      <c r="BB46" s="15">
        <v>57.541410187147093</v>
      </c>
      <c r="BC46" s="15">
        <v>58.134154075476808</v>
      </c>
      <c r="BD46" s="15">
        <v>59.046279860420306</v>
      </c>
      <c r="BE46" s="15">
        <v>60.568842532764336</v>
      </c>
      <c r="BF46" s="15">
        <v>62.258366172101674</v>
      </c>
      <c r="BG46" s="15">
        <v>63.945759477279012</v>
      </c>
      <c r="BH46" s="15">
        <v>65.462752174709607</v>
      </c>
      <c r="BI46" s="15">
        <v>66.369879100759732</v>
      </c>
      <c r="BJ46" s="15">
        <v>66.958704063945021</v>
      </c>
    </row>
    <row r="47" spans="1:62" ht="12.75" customHeight="1" x14ac:dyDescent="0.15">
      <c r="A47" s="15" t="s">
        <v>2</v>
      </c>
      <c r="B47" s="18">
        <f t="shared" si="2"/>
        <v>135</v>
      </c>
      <c r="C47" s="16">
        <v>4.5</v>
      </c>
      <c r="D47" s="17" t="e">
        <f>VLOOKUP(Table!C47,'Datos de tu bebé'!$E$17:$F$102,2,FALSE)</f>
        <v>#N/A</v>
      </c>
      <c r="E47" s="15">
        <f>IF('Datos de tu bebé'!$D$8="Male",Table!AA47,Table!AS47)</f>
        <v>5.575169066</v>
      </c>
      <c r="F47" s="15">
        <f>IF('Datos de tu bebé'!$D$8="Male",Table!AB47,Table!AT47)</f>
        <v>5.7447515659999997</v>
      </c>
      <c r="G47" s="15">
        <f>IF('Datos de tu bebé'!$D$8="Male",Table!AC47,Table!AU47)</f>
        <v>6.0137162399999999</v>
      </c>
      <c r="H47" s="15">
        <f>IF('Datos de tu bebé'!$D$8="Male",Table!AD47,Table!AV47)</f>
        <v>6.484969167</v>
      </c>
      <c r="I47" s="15">
        <f>IF('Datos de tu bebé'!$D$8="Male",Table!AE47,Table!AW47)</f>
        <v>7.0418364320000002</v>
      </c>
      <c r="J47" s="15">
        <f>IF('Datos de tu bebé'!$D$8="Male",Table!AF47,Table!AX47)</f>
        <v>7.6353230019999998</v>
      </c>
      <c r="K47" s="15">
        <f>IF('Datos de tu bebé'!$D$8="Male",Table!AG47,Table!AY47)</f>
        <v>8.2021932020000001</v>
      </c>
      <c r="L47" s="15">
        <f>IF('Datos de tu bebé'!$D$8="Male",Table!AH47,Table!AZ47)</f>
        <v>8.5568133530000008</v>
      </c>
      <c r="M47" s="15">
        <f>IF('Datos de tu bebé'!$D$8="Male",Table!AI47,Table!BA47)</f>
        <v>8.7934436629999997</v>
      </c>
      <c r="N47" s="15" t="e">
        <f t="shared" si="0"/>
        <v>#N/A</v>
      </c>
      <c r="O47" s="16">
        <v>4.5</v>
      </c>
      <c r="P47" s="17" t="e">
        <f>VLOOKUP(Table!O47,'Datos de tu bebé'!$E$17:$G$102,3,FALSE)</f>
        <v>#N/A</v>
      </c>
      <c r="Q47" s="15">
        <f>IF('Datos de tu bebé'!$D$8="Male",Table!AJ47,Table!BB47)</f>
        <v>59.82568616226726</v>
      </c>
      <c r="R47" s="15">
        <f>IF('Datos de tu bebé'!$D$8="Male",Table!AK47,Table!BC47)</f>
        <v>60.336469051774216</v>
      </c>
      <c r="S47" s="15">
        <f>IF('Datos de tu bebé'!$D$8="Male",Table!AL47,Table!BD47)</f>
        <v>61.144096051770717</v>
      </c>
      <c r="T47" s="15">
        <f>IF('Datos de tu bebé'!$D$8="Male",Table!AM47,Table!BE47)</f>
        <v>62.554088493689818</v>
      </c>
      <c r="U47" s="15">
        <f>IF('Datos de tu bebé'!$D$8="Male",Table!AN47,Table!BF47)</f>
        <v>64.216864103999995</v>
      </c>
      <c r="V47" s="15">
        <f>IF('Datos de tu bebé'!$D$8="Male",Table!AO47,Table!BG47)</f>
        <v>65.991306628738485</v>
      </c>
      <c r="W47" s="15">
        <f>IF('Datos de tu bebé'!$D$8="Male",Table!AP47,Table!BH47)</f>
        <v>67.694047868601572</v>
      </c>
      <c r="X47" s="15">
        <f>IF('Datos de tu bebé'!$D$8="Male",Table!AQ47,Table!BI47)</f>
        <v>68.765377571731932</v>
      </c>
      <c r="Y47" s="15">
        <f>IF('Datos de tu bebé'!$D$8="Male",Table!AR47,Table!BJ47)</f>
        <v>69.483539658140373</v>
      </c>
      <c r="Z47" s="15" t="e">
        <f t="shared" si="1"/>
        <v>#N/A</v>
      </c>
      <c r="AA47" s="15">
        <v>5.575169066</v>
      </c>
      <c r="AB47" s="15">
        <v>5.7447515659999997</v>
      </c>
      <c r="AC47" s="15">
        <v>6.0137162399999999</v>
      </c>
      <c r="AD47" s="15">
        <v>6.484969167</v>
      </c>
      <c r="AE47" s="15">
        <v>7.0418364320000002</v>
      </c>
      <c r="AF47" s="15">
        <v>7.6353230019999998</v>
      </c>
      <c r="AG47" s="15">
        <v>8.2021932020000001</v>
      </c>
      <c r="AH47" s="15">
        <v>8.5568133530000008</v>
      </c>
      <c r="AI47" s="15">
        <v>8.7934436629999997</v>
      </c>
      <c r="AJ47" s="15">
        <v>59.82568616226726</v>
      </c>
      <c r="AK47" s="15">
        <v>60.336469051774216</v>
      </c>
      <c r="AL47" s="15">
        <v>61.144096051770717</v>
      </c>
      <c r="AM47" s="15">
        <v>62.554088493689818</v>
      </c>
      <c r="AN47" s="15">
        <v>64.216864103999995</v>
      </c>
      <c r="AO47" s="15">
        <v>65.991306628738485</v>
      </c>
      <c r="AP47" s="15">
        <v>67.694047868601572</v>
      </c>
      <c r="AQ47" s="15">
        <v>68.765377571731932</v>
      </c>
      <c r="AR47" s="15">
        <v>69.483539658140373</v>
      </c>
      <c r="AS47" s="15">
        <v>5.0545387269999997</v>
      </c>
      <c r="AT47" s="15">
        <v>5.220487543</v>
      </c>
      <c r="AU47" s="15">
        <v>5.480295205</v>
      </c>
      <c r="AV47" s="15">
        <v>5.9258883100000004</v>
      </c>
      <c r="AW47" s="15">
        <v>6.4375877509999997</v>
      </c>
      <c r="AX47" s="15">
        <v>6.966523789</v>
      </c>
      <c r="AY47" s="15">
        <v>7.45711879</v>
      </c>
      <c r="AZ47" s="15">
        <v>7.7572339479999997</v>
      </c>
      <c r="BA47" s="15">
        <v>7.9547300610000002</v>
      </c>
      <c r="BB47" s="15">
        <v>57.80470108913169</v>
      </c>
      <c r="BC47" s="15">
        <v>58.400324369791214</v>
      </c>
      <c r="BD47" s="15">
        <v>59.316327681551137</v>
      </c>
      <c r="BE47" s="15">
        <v>60.843862287441013</v>
      </c>
      <c r="BF47" s="15">
        <v>62.536696554999999</v>
      </c>
      <c r="BG47" s="15">
        <v>64.225071271992505</v>
      </c>
      <c r="BH47" s="15">
        <v>65.740958948104435</v>
      </c>
      <c r="BI47" s="15">
        <v>66.646525556748202</v>
      </c>
      <c r="BJ47" s="15">
        <v>67.233977412166539</v>
      </c>
    </row>
    <row r="48" spans="1:62" ht="12.75" customHeight="1" x14ac:dyDescent="0.15">
      <c r="A48" s="15"/>
      <c r="B48" s="18">
        <f t="shared" si="2"/>
        <v>138</v>
      </c>
      <c r="C48" s="16">
        <v>4.5999999999999996</v>
      </c>
      <c r="D48" s="17" t="e">
        <f>VLOOKUP(Table!C48,'Datos de tu bebé'!$E$17:$F$102,2,FALSE)</f>
        <v>#N/A</v>
      </c>
      <c r="E48" s="15">
        <f>IF('Datos de tu bebé'!$D$8="Male",Table!AA48,Table!AS48)</f>
        <v>5.6273296867999996</v>
      </c>
      <c r="F48" s="15">
        <f>IF('Datos de tu bebé'!$D$8="Male",Table!AB48,Table!AT48)</f>
        <v>5.7974939392999998</v>
      </c>
      <c r="G48" s="15">
        <f>IF('Datos de tu bebé'!$D$8="Male",Table!AC48,Table!AU48)</f>
        <v>6.0674825404000003</v>
      </c>
      <c r="H48" s="15">
        <f>IF('Datos de tu bebé'!$D$8="Male",Table!AD48,Table!AV48)</f>
        <v>6.5408349421</v>
      </c>
      <c r="I48" s="15">
        <f>IF('Datos de tu bebé'!$D$8="Male",Table!AE48,Table!AW48)</f>
        <v>7.1006953070000005</v>
      </c>
      <c r="J48" s="15">
        <f>IF('Datos de tu bebé'!$D$8="Male",Table!AF48,Table!AX48)</f>
        <v>7.6979940008999996</v>
      </c>
      <c r="K48" s="15">
        <f>IF('Datos de tu bebé'!$D$8="Male",Table!AG48,Table!AY48)</f>
        <v>8.2691122929999992</v>
      </c>
      <c r="L48" s="15">
        <f>IF('Datos de tu bebé'!$D$8="Male",Table!AH48,Table!AZ48)</f>
        <v>8.6266934723000013</v>
      </c>
      <c r="M48" s="15">
        <f>IF('Datos de tu bebé'!$D$8="Male",Table!AI48,Table!BA48)</f>
        <v>8.8654299526999996</v>
      </c>
      <c r="N48" s="15" t="e">
        <f t="shared" si="0"/>
        <v>#N/A</v>
      </c>
      <c r="O48" s="16">
        <v>4.5999999999999996</v>
      </c>
      <c r="P48" s="17" t="e">
        <f>VLOOKUP(Table!O48,'Datos de tu bebé'!$E$17:$G$102,3,FALSE)</f>
        <v>#N/A</v>
      </c>
      <c r="Q48" s="15">
        <f>IF('Datos de tu bebé'!$D$8="Male",Table!AJ48,Table!BB48)</f>
        <v>60.00950125500318</v>
      </c>
      <c r="R48" s="15">
        <f>IF('Datos de tu bebé'!$D$8="Male",Table!AK48,Table!BC48)</f>
        <v>60.521082953230639</v>
      </c>
      <c r="S48" s="15">
        <f>IF('Datos de tu bebé'!$D$8="Male",Table!AL48,Table!BD48)</f>
        <v>61.329982408667945</v>
      </c>
      <c r="T48" s="15">
        <f>IF('Datos de tu bebé'!$D$8="Male",Table!AM48,Table!BE48)</f>
        <v>62.742225982625655</v>
      </c>
      <c r="U48" s="15">
        <f>IF('Datos de tu bebé'!$D$8="Male",Table!AN48,Table!BF48)</f>
        <v>64.407709183400002</v>
      </c>
      <c r="V48" s="15">
        <f>IF('Datos de tu bebé'!$D$8="Male",Table!AO48,Table!BG48)</f>
        <v>66.185110724662181</v>
      </c>
      <c r="W48" s="15">
        <f>IF('Datos de tu bebé'!$D$8="Male",Table!AP48,Table!BH48)</f>
        <v>67.890765411825797</v>
      </c>
      <c r="X48" s="15">
        <f>IF('Datos de tu bebé'!$D$8="Male",Table!AQ48,Table!BI48)</f>
        <v>68.963968113511072</v>
      </c>
      <c r="Y48" s="15">
        <f>IF('Datos de tu bebé'!$D$8="Male",Table!AR48,Table!BJ48)</f>
        <v>69.683403917147047</v>
      </c>
      <c r="Z48" s="15" t="e">
        <f t="shared" si="1"/>
        <v>#N/A</v>
      </c>
      <c r="AA48" s="15">
        <v>5.6273296867999996</v>
      </c>
      <c r="AB48" s="15">
        <v>5.7974939392999998</v>
      </c>
      <c r="AC48" s="15">
        <v>6.0674825404000003</v>
      </c>
      <c r="AD48" s="15">
        <v>6.5408349421</v>
      </c>
      <c r="AE48" s="15">
        <v>7.1006953070000005</v>
      </c>
      <c r="AF48" s="15">
        <v>7.6979940008999996</v>
      </c>
      <c r="AG48" s="15">
        <v>8.2691122929999992</v>
      </c>
      <c r="AH48" s="15">
        <v>8.6266934723000013</v>
      </c>
      <c r="AI48" s="15">
        <v>8.8654299526999996</v>
      </c>
      <c r="AJ48" s="15">
        <v>60.00950125500318</v>
      </c>
      <c r="AK48" s="15">
        <v>60.521082953230639</v>
      </c>
      <c r="AL48" s="15">
        <v>61.329982408667945</v>
      </c>
      <c r="AM48" s="15">
        <v>62.742225982625655</v>
      </c>
      <c r="AN48" s="15">
        <v>64.407709183400002</v>
      </c>
      <c r="AO48" s="15">
        <v>66.185110724662181</v>
      </c>
      <c r="AP48" s="15">
        <v>67.890765411825797</v>
      </c>
      <c r="AQ48" s="15">
        <v>68.963968113511072</v>
      </c>
      <c r="AR48" s="15">
        <v>69.683403917147047</v>
      </c>
      <c r="AS48" s="15">
        <v>5.1013348768999993</v>
      </c>
      <c r="AT48" s="15">
        <v>5.2678362063000002</v>
      </c>
      <c r="AU48" s="15">
        <v>5.5286167273000002</v>
      </c>
      <c r="AV48" s="15">
        <v>5.9761822998000005</v>
      </c>
      <c r="AW48" s="15">
        <v>6.4906140215999999</v>
      </c>
      <c r="AX48" s="15">
        <v>7.0228894550999996</v>
      </c>
      <c r="AY48" s="15">
        <v>7.5170400113999998</v>
      </c>
      <c r="AZ48" s="15">
        <v>7.8195435290999997</v>
      </c>
      <c r="BA48" s="15">
        <v>8.0186984029000001</v>
      </c>
      <c r="BB48" s="15">
        <v>57.979030276842408</v>
      </c>
      <c r="BC48" s="15">
        <v>58.57661500829294</v>
      </c>
      <c r="BD48" s="15">
        <v>59.495420749693288</v>
      </c>
      <c r="BE48" s="15">
        <v>61.027065768188407</v>
      </c>
      <c r="BF48" s="15">
        <v>62.723659661900001</v>
      </c>
      <c r="BG48" s="15">
        <v>64.414981996745638</v>
      </c>
      <c r="BH48" s="15">
        <v>65.932858270915474</v>
      </c>
      <c r="BI48" s="15">
        <v>66.839324607772042</v>
      </c>
      <c r="BJ48" s="15">
        <v>67.427247289898105</v>
      </c>
    </row>
    <row r="49" spans="1:62" ht="12.75" customHeight="1" x14ac:dyDescent="0.15">
      <c r="A49" s="15"/>
      <c r="B49" s="18">
        <f t="shared" si="2"/>
        <v>141</v>
      </c>
      <c r="C49" s="16">
        <v>4.7</v>
      </c>
      <c r="D49" s="17" t="e">
        <f>VLOOKUP(Table!C49,'Datos de tu bebé'!$E$17:$F$102,2,FALSE)</f>
        <v>#N/A</v>
      </c>
      <c r="E49" s="15">
        <f>IF('Datos de tu bebé'!$D$8="Male",Table!AA49,Table!AS49)</f>
        <v>5.6794903075999992</v>
      </c>
      <c r="F49" s="15">
        <f>IF('Datos de tu bebé'!$D$8="Male",Table!AB49,Table!AT49)</f>
        <v>5.8502363125999999</v>
      </c>
      <c r="G49" s="15">
        <f>IF('Datos de tu bebé'!$D$8="Male",Table!AC49,Table!AU49)</f>
        <v>6.1212488408000008</v>
      </c>
      <c r="H49" s="15">
        <f>IF('Datos de tu bebé'!$D$8="Male",Table!AD49,Table!AV49)</f>
        <v>6.5967007172000001</v>
      </c>
      <c r="I49" s="15">
        <f>IF('Datos de tu bebé'!$D$8="Male",Table!AE49,Table!AW49)</f>
        <v>7.1595541820000008</v>
      </c>
      <c r="J49" s="15">
        <f>IF('Datos de tu bebé'!$D$8="Male",Table!AF49,Table!AX49)</f>
        <v>7.7606649997999995</v>
      </c>
      <c r="K49" s="15">
        <f>IF('Datos de tu bebé'!$D$8="Male",Table!AG49,Table!AY49)</f>
        <v>8.3360313839999982</v>
      </c>
      <c r="L49" s="15">
        <f>IF('Datos de tu bebé'!$D$8="Male",Table!AH49,Table!AZ49)</f>
        <v>8.6965735916000018</v>
      </c>
      <c r="M49" s="15">
        <f>IF('Datos de tu bebé'!$D$8="Male",Table!AI49,Table!BA49)</f>
        <v>8.9374162423999994</v>
      </c>
      <c r="N49" s="15" t="e">
        <f t="shared" si="0"/>
        <v>#N/A</v>
      </c>
      <c r="O49" s="16">
        <v>4.7</v>
      </c>
      <c r="P49" s="17" t="e">
        <f>VLOOKUP(Table!O49,'Datos de tu bebé'!$E$17:$G$102,3,FALSE)</f>
        <v>#N/A</v>
      </c>
      <c r="Q49" s="15">
        <f>IF('Datos de tu bebé'!$D$8="Male",Table!AJ49,Table!BB49)</f>
        <v>60.191418891457786</v>
      </c>
      <c r="R49" s="15">
        <f>IF('Datos de tu bebé'!$D$8="Male",Table!AK49,Table!BC49)</f>
        <v>60.70382599694242</v>
      </c>
      <c r="S49" s="15">
        <f>IF('Datos de tu bebé'!$D$8="Male",Table!AL49,Table!BD49)</f>
        <v>61.51403589871709</v>
      </c>
      <c r="T49" s="15">
        <f>IF('Datos de tu bebé'!$D$8="Male",Table!AM49,Table!BE49)</f>
        <v>62.928584662337521</v>
      </c>
      <c r="U49" s="15">
        <f>IF('Datos de tu bebé'!$D$8="Male",Table!AN49,Table!BF49)</f>
        <v>64.59681840492</v>
      </c>
      <c r="V49" s="15">
        <f>IF('Datos de tu bebé'!$D$8="Male",Table!AO49,Table!BG49)</f>
        <v>66.377198882141627</v>
      </c>
      <c r="W49" s="15">
        <f>IF('Datos de tu bebé'!$D$8="Male",Table!AP49,Table!BH49)</f>
        <v>68.085759884036179</v>
      </c>
      <c r="X49" s="15">
        <f>IF('Datos de tu bebé'!$D$8="Male",Table!AQ49,Table!BI49)</f>
        <v>69.160817451007489</v>
      </c>
      <c r="Y49" s="15">
        <f>IF('Datos de tu bebé'!$D$8="Male",Table!AR49,Table!BJ49)</f>
        <v>69.881508762705366</v>
      </c>
      <c r="Z49" s="15" t="e">
        <f t="shared" si="1"/>
        <v>#N/A</v>
      </c>
      <c r="AA49" s="15">
        <v>5.6794903075999992</v>
      </c>
      <c r="AB49" s="15">
        <v>5.8502363125999999</v>
      </c>
      <c r="AC49" s="15">
        <v>6.1212488408000008</v>
      </c>
      <c r="AD49" s="15">
        <v>6.5967007172000001</v>
      </c>
      <c r="AE49" s="15">
        <v>7.1595541820000008</v>
      </c>
      <c r="AF49" s="15">
        <v>7.7606649997999995</v>
      </c>
      <c r="AG49" s="15">
        <v>8.3360313839999982</v>
      </c>
      <c r="AH49" s="15">
        <v>8.6965735916000018</v>
      </c>
      <c r="AI49" s="15">
        <v>8.9374162423999994</v>
      </c>
      <c r="AJ49" s="15">
        <v>60.191418891457786</v>
      </c>
      <c r="AK49" s="15">
        <v>60.70382599694242</v>
      </c>
      <c r="AL49" s="15">
        <v>61.51403589871709</v>
      </c>
      <c r="AM49" s="15">
        <v>62.928584662337521</v>
      </c>
      <c r="AN49" s="15">
        <v>64.59681840492</v>
      </c>
      <c r="AO49" s="15">
        <v>66.377198882141627</v>
      </c>
      <c r="AP49" s="15">
        <v>68.085759884036179</v>
      </c>
      <c r="AQ49" s="15">
        <v>69.160817451007489</v>
      </c>
      <c r="AR49" s="15">
        <v>69.881508762705366</v>
      </c>
      <c r="AS49" s="15">
        <v>5.1477691344899998</v>
      </c>
      <c r="AT49" s="15">
        <v>5.3148166744600003</v>
      </c>
      <c r="AU49" s="15">
        <v>5.5765587440599997</v>
      </c>
      <c r="AV49" s="15">
        <v>6.0260739394900007</v>
      </c>
      <c r="AW49" s="15">
        <v>6.5432077016600001</v>
      </c>
      <c r="AX49" s="15">
        <v>7.07878853255</v>
      </c>
      <c r="AY49" s="15">
        <v>7.5764621560799998</v>
      </c>
      <c r="AZ49" s="15">
        <v>7.88133429135</v>
      </c>
      <c r="BA49" s="15">
        <v>8.08213515988</v>
      </c>
      <c r="BB49" s="15">
        <v>58.151835928358956</v>
      </c>
      <c r="BC49" s="15">
        <v>58.751365076849176</v>
      </c>
      <c r="BD49" s="15">
        <v>59.672952955703181</v>
      </c>
      <c r="BE49" s="15">
        <v>61.20869046432685</v>
      </c>
      <c r="BF49" s="15">
        <v>62.909047337200001</v>
      </c>
      <c r="BG49" s="15">
        <v>64.603344857532932</v>
      </c>
      <c r="BH49" s="15">
        <v>66.123254982135137</v>
      </c>
      <c r="BI49" s="15">
        <v>67.030657283773579</v>
      </c>
      <c r="BJ49" s="15">
        <v>67.619077963886753</v>
      </c>
    </row>
    <row r="50" spans="1:62" ht="12.75" customHeight="1" x14ac:dyDescent="0.15">
      <c r="A50" s="15"/>
      <c r="B50" s="18">
        <f t="shared" si="2"/>
        <v>144</v>
      </c>
      <c r="C50" s="16">
        <v>4.8</v>
      </c>
      <c r="D50" s="17" t="e">
        <f>VLOOKUP(Table!C50,'Datos de tu bebé'!$E$17:$F$102,2,FALSE)</f>
        <v>#N/A</v>
      </c>
      <c r="E50" s="15">
        <f>IF('Datos de tu bebé'!$D$8="Male",Table!AA50,Table!AS50)</f>
        <v>5.7316509283999988</v>
      </c>
      <c r="F50" s="15">
        <f>IF('Datos de tu bebé'!$D$8="Male",Table!AB50,Table!AT50)</f>
        <v>5.9029786859</v>
      </c>
      <c r="G50" s="15">
        <f>IF('Datos de tu bebé'!$D$8="Male",Table!AC50,Table!AU50)</f>
        <v>6.1750151412000012</v>
      </c>
      <c r="H50" s="15">
        <f>IF('Datos de tu bebé'!$D$8="Male",Table!AD50,Table!AV50)</f>
        <v>6.6525664923000001</v>
      </c>
      <c r="I50" s="15">
        <f>IF('Datos de tu bebé'!$D$8="Male",Table!AE50,Table!AW50)</f>
        <v>7.2184130570000011</v>
      </c>
      <c r="J50" s="15">
        <f>IF('Datos de tu bebé'!$D$8="Male",Table!AF50,Table!AX50)</f>
        <v>7.8233359986999993</v>
      </c>
      <c r="K50" s="15">
        <f>IF('Datos de tu bebé'!$D$8="Male",Table!AG50,Table!AY50)</f>
        <v>8.4029504749999973</v>
      </c>
      <c r="L50" s="15">
        <f>IF('Datos de tu bebé'!$D$8="Male",Table!AH50,Table!AZ50)</f>
        <v>8.7664537109000022</v>
      </c>
      <c r="M50" s="15">
        <f>IF('Datos de tu bebé'!$D$8="Male",Table!AI50,Table!BA50)</f>
        <v>9.0094025320999993</v>
      </c>
      <c r="N50" s="15" t="e">
        <f t="shared" si="0"/>
        <v>#N/A</v>
      </c>
      <c r="O50" s="16">
        <v>4.8</v>
      </c>
      <c r="P50" s="17" t="e">
        <f>VLOOKUP(Table!O50,'Datos de tu bebé'!$E$17:$G$102,3,FALSE)</f>
        <v>#N/A</v>
      </c>
      <c r="Q50" s="15">
        <f>IF('Datos de tu bebé'!$D$8="Male",Table!AJ50,Table!BB50)</f>
        <v>60.371482123769958</v>
      </c>
      <c r="R50" s="15">
        <f>IF('Datos de tu bebé'!$D$8="Male",Table!AK50,Table!BC50)</f>
        <v>60.884740392626604</v>
      </c>
      <c r="S50" s="15">
        <f>IF('Datos de tu bebé'!$D$8="Male",Table!AL50,Table!BD50)</f>
        <v>61.696297507466269</v>
      </c>
      <c r="T50" s="15">
        <f>IF('Datos de tu bebé'!$D$8="Male",Table!AM50,Table!BE50)</f>
        <v>63.11320371243383</v>
      </c>
      <c r="U50" s="15">
        <f>IF('Datos de tu bebé'!$D$8="Male",Table!AN50,Table!BF50)</f>
        <v>64.784229394020002</v>
      </c>
      <c r="V50" s="15">
        <f>IF('Datos de tu bebé'!$D$8="Male",Table!AO50,Table!BG50)</f>
        <v>66.567607806823872</v>
      </c>
      <c r="W50" s="15">
        <f>IF('Datos de tu bebé'!$D$8="Male",Table!AP50,Table!BH50)</f>
        <v>68.279067879197797</v>
      </c>
      <c r="X50" s="15">
        <f>IF('Datos de tu bebé'!$D$8="Male",Table!AQ50,Table!BI50)</f>
        <v>69.355962519137449</v>
      </c>
      <c r="Y50" s="15">
        <f>IF('Datos de tu bebé'!$D$8="Male",Table!AR50,Table!BJ50)</f>
        <v>70.077891544241197</v>
      </c>
      <c r="Z50" s="15" t="e">
        <f t="shared" si="1"/>
        <v>#N/A</v>
      </c>
      <c r="AA50" s="15">
        <v>5.7316509283999988</v>
      </c>
      <c r="AB50" s="15">
        <v>5.9029786859</v>
      </c>
      <c r="AC50" s="15">
        <v>6.1750151412000012</v>
      </c>
      <c r="AD50" s="15">
        <v>6.6525664923000001</v>
      </c>
      <c r="AE50" s="15">
        <v>7.2184130570000011</v>
      </c>
      <c r="AF50" s="15">
        <v>7.8233359986999993</v>
      </c>
      <c r="AG50" s="15">
        <v>8.4029504749999973</v>
      </c>
      <c r="AH50" s="15">
        <v>8.7664537109000022</v>
      </c>
      <c r="AI50" s="15">
        <v>9.0094025320999993</v>
      </c>
      <c r="AJ50" s="15">
        <v>60.371482123769958</v>
      </c>
      <c r="AK50" s="15">
        <v>60.884740392626604</v>
      </c>
      <c r="AL50" s="15">
        <v>61.696297507466269</v>
      </c>
      <c r="AM50" s="15">
        <v>63.11320371243383</v>
      </c>
      <c r="AN50" s="15">
        <v>64.784229394020002</v>
      </c>
      <c r="AO50" s="15">
        <v>66.567607806823872</v>
      </c>
      <c r="AP50" s="15">
        <v>68.279067879197797</v>
      </c>
      <c r="AQ50" s="15">
        <v>69.355962519137449</v>
      </c>
      <c r="AR50" s="15">
        <v>70.077891544241197</v>
      </c>
      <c r="AS50" s="15">
        <v>5.1938443125160001</v>
      </c>
      <c r="AT50" s="15">
        <v>5.3614318314879998</v>
      </c>
      <c r="AU50" s="15">
        <v>5.6241242883510001</v>
      </c>
      <c r="AV50" s="15">
        <v>6.075566599190001</v>
      </c>
      <c r="AW50" s="15">
        <v>6.5953726286589998</v>
      </c>
      <c r="AX50" s="15">
        <v>7.1342253814329997</v>
      </c>
      <c r="AY50" s="15">
        <v>7.6353900697209998</v>
      </c>
      <c r="AZ50" s="15">
        <v>7.9426113677519998</v>
      </c>
      <c r="BA50" s="15">
        <v>8.1450456477910009</v>
      </c>
      <c r="BB50" s="15">
        <v>58.323150459605145</v>
      </c>
      <c r="BC50" s="15">
        <v>58.924607282456947</v>
      </c>
      <c r="BD50" s="15">
        <v>59.848957326298112</v>
      </c>
      <c r="BE50" s="15">
        <v>61.388769565487891</v>
      </c>
      <c r="BF50" s="15">
        <v>63.092892364809998</v>
      </c>
      <c r="BG50" s="15">
        <v>64.790191570029805</v>
      </c>
      <c r="BH50" s="15">
        <v>66.312179237241693</v>
      </c>
      <c r="BI50" s="15">
        <v>67.220552524718528</v>
      </c>
      <c r="BJ50" s="15">
        <v>67.809497469009244</v>
      </c>
    </row>
    <row r="51" spans="1:62" ht="12.75" customHeight="1" x14ac:dyDescent="0.15">
      <c r="A51" s="15"/>
      <c r="B51" s="18">
        <f t="shared" si="2"/>
        <v>147</v>
      </c>
      <c r="C51" s="16">
        <v>4.9000000000000004</v>
      </c>
      <c r="D51" s="17" t="e">
        <f>VLOOKUP(Table!C51,'Datos de tu bebé'!$E$17:$F$102,2,FALSE)</f>
        <v>#N/A</v>
      </c>
      <c r="E51" s="15">
        <f>IF('Datos de tu bebé'!$D$8="Male",Table!AA51,Table!AS51)</f>
        <v>5.7838115491999984</v>
      </c>
      <c r="F51" s="15">
        <f>IF('Datos de tu bebé'!$D$8="Male",Table!AB51,Table!AT51)</f>
        <v>5.9557210592000001</v>
      </c>
      <c r="G51" s="15">
        <f>IF('Datos de tu bebé'!$D$8="Male",Table!AC51,Table!AU51)</f>
        <v>6.2287814416000016</v>
      </c>
      <c r="H51" s="15">
        <f>IF('Datos de tu bebé'!$D$8="Male",Table!AD51,Table!AV51)</f>
        <v>6.7084322674000001</v>
      </c>
      <c r="I51" s="15">
        <f>IF('Datos de tu bebé'!$D$8="Male",Table!AE51,Table!AW51)</f>
        <v>7.2772719320000014</v>
      </c>
      <c r="J51" s="15">
        <f>IF('Datos de tu bebé'!$D$8="Male",Table!AF51,Table!AX51)</f>
        <v>7.8860069975999991</v>
      </c>
      <c r="K51" s="15">
        <f>IF('Datos de tu bebé'!$D$8="Male",Table!AG51,Table!AY51)</f>
        <v>8.4698695659999963</v>
      </c>
      <c r="L51" s="15">
        <f>IF('Datos de tu bebé'!$D$8="Male",Table!AH51,Table!AZ51)</f>
        <v>8.8363338302000027</v>
      </c>
      <c r="M51" s="15">
        <f>IF('Datos de tu bebé'!$D$8="Male",Table!AI51,Table!BA51)</f>
        <v>9.0813888217999992</v>
      </c>
      <c r="N51" s="15" t="e">
        <f t="shared" si="0"/>
        <v>#N/A</v>
      </c>
      <c r="O51" s="16">
        <v>4.9000000000000004</v>
      </c>
      <c r="P51" s="17" t="e">
        <f>VLOOKUP(Table!O51,'Datos de tu bebé'!$E$17:$G$102,3,FALSE)</f>
        <v>#N/A</v>
      </c>
      <c r="Q51" s="15">
        <f>IF('Datos de tu bebé'!$D$8="Male",Table!AJ51,Table!BB51)</f>
        <v>60.549732634182526</v>
      </c>
      <c r="R51" s="15">
        <f>IF('Datos de tu bebé'!$D$8="Male",Table!AK51,Table!BC51)</f>
        <v>61.063867013051805</v>
      </c>
      <c r="S51" s="15">
        <f>IF('Datos de tu bebé'!$D$8="Male",Table!AL51,Table!BD51)</f>
        <v>61.876806930971256</v>
      </c>
      <c r="T51" s="15">
        <f>IF('Datos de tu bebé'!$D$8="Male",Table!AM51,Table!BE51)</f>
        <v>63.296121092145789</v>
      </c>
      <c r="U51" s="15">
        <f>IF('Datos de tu bebé'!$D$8="Male",Table!AN51,Table!BF51)</f>
        <v>64.969978614633106</v>
      </c>
      <c r="V51" s="15">
        <f>IF('Datos de tu bebé'!$D$8="Male",Table!AO51,Table!BG51)</f>
        <v>66.756373078357882</v>
      </c>
      <c r="W51" s="15">
        <f>IF('Datos de tu bebé'!$D$8="Male",Table!AP51,Table!BH51)</f>
        <v>68.470724872747752</v>
      </c>
      <c r="X51" s="15">
        <f>IF('Datos de tu bebé'!$D$8="Male",Table!AQ51,Table!BI51)</f>
        <v>69.549439125591718</v>
      </c>
      <c r="Y51" s="15">
        <f>IF('Datos de tu bebé'!$D$8="Male",Table!AR51,Table!BJ51)</f>
        <v>70.272588472327257</v>
      </c>
      <c r="Z51" s="15" t="e">
        <f t="shared" si="1"/>
        <v>#N/A</v>
      </c>
      <c r="AA51" s="15">
        <v>5.7838115491999984</v>
      </c>
      <c r="AB51" s="15">
        <v>5.9557210592000001</v>
      </c>
      <c r="AC51" s="15">
        <v>6.2287814416000016</v>
      </c>
      <c r="AD51" s="15">
        <v>6.7084322674000001</v>
      </c>
      <c r="AE51" s="15">
        <v>7.2772719320000014</v>
      </c>
      <c r="AF51" s="15">
        <v>7.8860069975999991</v>
      </c>
      <c r="AG51" s="15">
        <v>8.4698695659999963</v>
      </c>
      <c r="AH51" s="15">
        <v>8.8363338302000027</v>
      </c>
      <c r="AI51" s="15">
        <v>9.0813888217999992</v>
      </c>
      <c r="AJ51" s="15">
        <v>60.549732634182526</v>
      </c>
      <c r="AK51" s="15">
        <v>61.063867013051805</v>
      </c>
      <c r="AL51" s="15">
        <v>61.876806930971256</v>
      </c>
      <c r="AM51" s="15">
        <v>63.296121092145789</v>
      </c>
      <c r="AN51" s="15">
        <v>64.969978614633106</v>
      </c>
      <c r="AO51" s="15">
        <v>66.756373078357882</v>
      </c>
      <c r="AP51" s="15">
        <v>68.470724872747752</v>
      </c>
      <c r="AQ51" s="15">
        <v>69.549439125591718</v>
      </c>
      <c r="AR51" s="15">
        <v>70.272588472327257</v>
      </c>
      <c r="AS51" s="15">
        <v>5.2395632064653004</v>
      </c>
      <c r="AT51" s="15">
        <v>5.4076845446475001</v>
      </c>
      <c r="AU51" s="15">
        <v>5.6713163760915002</v>
      </c>
      <c r="AV51" s="15">
        <v>6.1246636287998006</v>
      </c>
      <c r="AW51" s="15">
        <v>6.6471126144969999</v>
      </c>
      <c r="AX51" s="15">
        <v>7.1892043304806998</v>
      </c>
      <c r="AY51" s="15">
        <v>7.6938285622000997</v>
      </c>
      <c r="AZ51" s="15">
        <v>8.0033798534925999</v>
      </c>
      <c r="BA51" s="15">
        <v>8.2074351436951005</v>
      </c>
      <c r="BB51" s="15">
        <v>58.49300529353394</v>
      </c>
      <c r="BC51" s="15">
        <v>59.096373333348588</v>
      </c>
      <c r="BD51" s="15">
        <v>60.023465883585516</v>
      </c>
      <c r="BE51" s="15">
        <v>61.567335256968192</v>
      </c>
      <c r="BF51" s="15">
        <v>63.275226542502701</v>
      </c>
      <c r="BG51" s="15">
        <v>64.97555290435858</v>
      </c>
      <c r="BH51" s="15">
        <v>66.499660304526628</v>
      </c>
      <c r="BI51" s="15">
        <v>67.409038429134313</v>
      </c>
      <c r="BJ51" s="15">
        <v>67.998533033000911</v>
      </c>
    </row>
    <row r="52" spans="1:62" ht="12.75" customHeight="1" x14ac:dyDescent="0.15">
      <c r="A52" s="15" t="s">
        <v>2</v>
      </c>
      <c r="B52" s="18">
        <f t="shared" si="2"/>
        <v>150</v>
      </c>
      <c r="C52" s="16">
        <v>5</v>
      </c>
      <c r="D52" s="17" t="e">
        <f>VLOOKUP(Table!C52,'Datos de tu bebé'!$E$17:$F$102,2,FALSE)</f>
        <v>#N/A</v>
      </c>
      <c r="E52" s="15">
        <f>IF('Datos de tu bebé'!$D$8="Male",Table!AA52,Table!AS52)</f>
        <v>5.8359721699999998</v>
      </c>
      <c r="F52" s="15">
        <f>IF('Datos de tu bebé'!$D$8="Male",Table!AB52,Table!AT52)</f>
        <v>6.0084634324999993</v>
      </c>
      <c r="G52" s="15">
        <f>IF('Datos de tu bebé'!$D$8="Male",Table!AC52,Table!AU52)</f>
        <v>6.2825477420000002</v>
      </c>
      <c r="H52" s="15">
        <f>IF('Datos de tu bebé'!$D$8="Male",Table!AD52,Table!AV52)</f>
        <v>6.7642980425000001</v>
      </c>
      <c r="I52" s="15">
        <f>IF('Datos de tu bebé'!$D$8="Male",Table!AE52,Table!AW52)</f>
        <v>7.336130807</v>
      </c>
      <c r="J52" s="15">
        <f>IF('Datos de tu bebé'!$D$8="Male",Table!AF52,Table!AX52)</f>
        <v>7.9486779964999998</v>
      </c>
      <c r="K52" s="15">
        <f>IF('Datos de tu bebé'!$D$8="Male",Table!AG52,Table!AY52)</f>
        <v>8.5367886569999989</v>
      </c>
      <c r="L52" s="15">
        <f>IF('Datos de tu bebé'!$D$8="Male",Table!AH52,Table!AZ52)</f>
        <v>8.9062139494999997</v>
      </c>
      <c r="M52" s="15">
        <f>IF('Datos de tu bebé'!$D$8="Male",Table!AI52,Table!BA52)</f>
        <v>9.1533751115000008</v>
      </c>
      <c r="N52" s="15" t="e">
        <f t="shared" si="0"/>
        <v>#N/A</v>
      </c>
      <c r="O52" s="16">
        <v>5</v>
      </c>
      <c r="P52" s="17" t="e">
        <f>VLOOKUP(Table!O52,'Datos de tu bebé'!$E$17:$G$102,3,FALSE)</f>
        <v>#N/A</v>
      </c>
      <c r="Q52" s="15">
        <f>IF('Datos de tu bebé'!$D$8="Male",Table!AJ52,Table!BB52)</f>
        <v>60.726210788413631</v>
      </c>
      <c r="R52" s="15">
        <f>IF('Datos de tu bebé'!$D$8="Male",Table!AK52,Table!BC52)</f>
        <v>61.241245445932414</v>
      </c>
      <c r="S52" s="15">
        <f>IF('Datos de tu bebé'!$D$8="Male",Table!AL52,Table!BD52)</f>
        <v>62.055602625579276</v>
      </c>
      <c r="T52" s="15">
        <f>IF('Datos de tu bebé'!$D$8="Male",Table!AM52,Table!BE52)</f>
        <v>63.477373587081559</v>
      </c>
      <c r="U52" s="15">
        <f>IF('Datos de tu bebé'!$D$8="Male",Table!AN52,Table!BF52)</f>
        <v>65.154101413392112</v>
      </c>
      <c r="V52" s="15">
        <f>IF('Datos de tu bebé'!$D$8="Male",Table!AO52,Table!BG52)</f>
        <v>66.943529193118039</v>
      </c>
      <c r="W52" s="15">
        <f>IF('Datos de tu bebé'!$D$8="Male",Table!AP52,Table!BH52)</f>
        <v>68.660765263960471</v>
      </c>
      <c r="X52" s="15">
        <f>IF('Datos de tu bebé'!$D$8="Male",Table!AQ52,Table!BI52)</f>
        <v>69.741281993477898</v>
      </c>
      <c r="Y52" s="15">
        <f>IF('Datos de tu bebé'!$D$8="Male",Table!AR52,Table!BJ52)</f>
        <v>70.465634661712215</v>
      </c>
      <c r="Z52" s="15" t="e">
        <f t="shared" si="1"/>
        <v>#N/A</v>
      </c>
      <c r="AA52" s="15">
        <v>5.8359721699999998</v>
      </c>
      <c r="AB52" s="15">
        <v>6.0084634324999993</v>
      </c>
      <c r="AC52" s="15">
        <v>6.2825477420000002</v>
      </c>
      <c r="AD52" s="15">
        <v>6.7642980425000001</v>
      </c>
      <c r="AE52" s="15">
        <v>7.336130807</v>
      </c>
      <c r="AF52" s="15">
        <v>7.9486779964999998</v>
      </c>
      <c r="AG52" s="15">
        <v>8.5367886569999989</v>
      </c>
      <c r="AH52" s="15">
        <v>8.9062139494999997</v>
      </c>
      <c r="AI52" s="15">
        <v>9.1533751115000008</v>
      </c>
      <c r="AJ52" s="15">
        <v>60.726210788413631</v>
      </c>
      <c r="AK52" s="15">
        <v>61.241245445932414</v>
      </c>
      <c r="AL52" s="15">
        <v>62.055602625579276</v>
      </c>
      <c r="AM52" s="15">
        <v>63.477373587081559</v>
      </c>
      <c r="AN52" s="15">
        <v>65.154101413392112</v>
      </c>
      <c r="AO52" s="15">
        <v>66.943529193118039</v>
      </c>
      <c r="AP52" s="15">
        <v>68.660765263960471</v>
      </c>
      <c r="AQ52" s="15">
        <v>69.741281993477898</v>
      </c>
      <c r="AR52" s="15">
        <v>70.465634661712215</v>
      </c>
      <c r="AS52" s="15">
        <v>5.2849285946993207</v>
      </c>
      <c r="AT52" s="15">
        <v>5.4535776645309397</v>
      </c>
      <c r="AU52" s="15">
        <v>5.71813800607673</v>
      </c>
      <c r="AV52" s="15">
        <v>6.1733683580418504</v>
      </c>
      <c r="AW52" s="15">
        <v>6.6984314456134202</v>
      </c>
      <c r="AX52" s="15">
        <v>7.2437296772662298</v>
      </c>
      <c r="AY52" s="15">
        <v>7.7517824078123496</v>
      </c>
      <c r="AZ52" s="15">
        <v>8.0636448061564696</v>
      </c>
      <c r="BA52" s="15">
        <v>8.2693088860616903</v>
      </c>
      <c r="BB52" s="15">
        <v>58.661430897812451</v>
      </c>
      <c r="BC52" s="15">
        <v>59.266693976786605</v>
      </c>
      <c r="BD52" s="15">
        <v>60.19650968294372</v>
      </c>
      <c r="BE52" s="15">
        <v>61.744418757435497</v>
      </c>
      <c r="BF52" s="15">
        <v>63.45608071878052</v>
      </c>
      <c r="BG52" s="15">
        <v>65.159458720229011</v>
      </c>
      <c r="BH52" s="15">
        <v>66.685726597756457</v>
      </c>
      <c r="BI52" s="15">
        <v>67.596142284810497</v>
      </c>
      <c r="BJ52" s="15">
        <v>68.186211105674417</v>
      </c>
    </row>
    <row r="53" spans="1:62" ht="12.75" customHeight="1" x14ac:dyDescent="0.15">
      <c r="A53" s="15"/>
      <c r="B53" s="18">
        <f t="shared" si="2"/>
        <v>153</v>
      </c>
      <c r="C53" s="16">
        <v>5.0999999999999996</v>
      </c>
      <c r="D53" s="17" t="e">
        <f>VLOOKUP(Table!C53,'Datos de tu bebé'!$E$17:$F$102,2,FALSE)</f>
        <v>#N/A</v>
      </c>
      <c r="E53" s="15">
        <f>IF('Datos de tu bebé'!$D$8="Male",Table!AA53,Table!AS53)</f>
        <v>5.8881327907999994</v>
      </c>
      <c r="F53" s="15">
        <f>IF('Datos de tu bebé'!$D$8="Male",Table!AB53,Table!AT53)</f>
        <v>6.0612058057999993</v>
      </c>
      <c r="G53" s="15">
        <f>IF('Datos de tu bebé'!$D$8="Male",Table!AC53,Table!AU53)</f>
        <v>6.3363140423999997</v>
      </c>
      <c r="H53" s="15">
        <f>IF('Datos de tu bebé'!$D$8="Male",Table!AD53,Table!AV53)</f>
        <v>6.8201638176000001</v>
      </c>
      <c r="I53" s="15">
        <f>IF('Datos de tu bebé'!$D$8="Male",Table!AE53,Table!AW53)</f>
        <v>7.3949896820000003</v>
      </c>
      <c r="J53" s="15">
        <f>IF('Datos de tu bebé'!$D$8="Male",Table!AF53,Table!AX53)</f>
        <v>8.0113489954000006</v>
      </c>
      <c r="K53" s="15">
        <f>IF('Datos de tu bebé'!$D$8="Male",Table!AG53,Table!AY53)</f>
        <v>8.6037077479999997</v>
      </c>
      <c r="L53" s="15">
        <f>IF('Datos de tu bebé'!$D$8="Male",Table!AH53,Table!AZ53)</f>
        <v>8.9760940688000002</v>
      </c>
      <c r="M53" s="15">
        <f>IF('Datos de tu bebé'!$D$8="Male",Table!AI53,Table!BA53)</f>
        <v>9.2253614012000007</v>
      </c>
      <c r="N53" s="15" t="e">
        <f t="shared" si="0"/>
        <v>#N/A</v>
      </c>
      <c r="O53" s="16">
        <v>5.0999999999999996</v>
      </c>
      <c r="P53" s="17" t="e">
        <f>VLOOKUP(Table!O53,'Datos de tu bebé'!$E$17:$G$102,3,FALSE)</f>
        <v>#N/A</v>
      </c>
      <c r="Q53" s="15">
        <f>IF('Datos de tu bebé'!$D$8="Male",Table!AJ53,Table!BB53)</f>
        <v>60.900955686642639</v>
      </c>
      <c r="R53" s="15">
        <f>IF('Datos de tu bebé'!$D$8="Male",Table!AK53,Table!BC53)</f>
        <v>61.416914043509834</v>
      </c>
      <c r="S53" s="15">
        <f>IF('Datos de tu bebé'!$D$8="Male",Table!AL53,Table!BD53)</f>
        <v>62.232721855502859</v>
      </c>
      <c r="T53" s="15">
        <f>IF('Datos de tu bebé'!$D$8="Male",Table!AM53,Table!BE53)</f>
        <v>63.656996853916503</v>
      </c>
      <c r="U53" s="15">
        <f>IF('Datos de tu bebé'!$D$8="Male",Table!AN53,Table!BF53)</f>
        <v>65.336632061912042</v>
      </c>
      <c r="V53" s="15">
        <f>IF('Datos de tu bebé'!$D$8="Male",Table!AO53,Table!BG53)</f>
        <v>67.129109605054055</v>
      </c>
      <c r="W53" s="15">
        <f>IF('Datos de tu bebé'!$D$8="Male",Table!AP53,Table!BH53)</f>
        <v>68.849222416458048</v>
      </c>
      <c r="X53" s="15">
        <f>IF('Datos de tu bebé'!$D$8="Male",Table!AQ53,Table!BI53)</f>
        <v>69.93152480209865</v>
      </c>
      <c r="Y53" s="15">
        <f>IF('Datos de tu bebé'!$D$8="Male",Table!AR53,Table!BJ53)</f>
        <v>70.657064172471706</v>
      </c>
      <c r="Z53" s="15" t="e">
        <f t="shared" si="1"/>
        <v>#N/A</v>
      </c>
      <c r="AA53" s="15">
        <v>5.8881327907999994</v>
      </c>
      <c r="AB53" s="15">
        <v>6.0612058057999993</v>
      </c>
      <c r="AC53" s="15">
        <v>6.3363140423999997</v>
      </c>
      <c r="AD53" s="15">
        <v>6.8201638176000001</v>
      </c>
      <c r="AE53" s="15">
        <v>7.3949896820000003</v>
      </c>
      <c r="AF53" s="15">
        <v>8.0113489954000006</v>
      </c>
      <c r="AG53" s="15">
        <v>8.6037077479999997</v>
      </c>
      <c r="AH53" s="15">
        <v>8.9760940688000002</v>
      </c>
      <c r="AI53" s="15">
        <v>9.2253614012000007</v>
      </c>
      <c r="AJ53" s="15">
        <v>60.900955686642639</v>
      </c>
      <c r="AK53" s="15">
        <v>61.416914043509834</v>
      </c>
      <c r="AL53" s="15">
        <v>62.232721855502859</v>
      </c>
      <c r="AM53" s="15">
        <v>63.656996853916503</v>
      </c>
      <c r="AN53" s="15">
        <v>65.336632061912042</v>
      </c>
      <c r="AO53" s="15">
        <v>67.129109605054055</v>
      </c>
      <c r="AP53" s="15">
        <v>68.849222416458048</v>
      </c>
      <c r="AQ53" s="15">
        <v>69.93152480209865</v>
      </c>
      <c r="AR53" s="15">
        <v>70.657064172471706</v>
      </c>
      <c r="AS53" s="15">
        <v>5.329943238583259</v>
      </c>
      <c r="AT53" s="15">
        <v>5.4991140251328634</v>
      </c>
      <c r="AU53" s="15">
        <v>5.7645921600099328</v>
      </c>
      <c r="AV53" s="15">
        <v>6.2216840965062516</v>
      </c>
      <c r="AW53" s="15">
        <v>6.7493328831054153</v>
      </c>
      <c r="AX53" s="15">
        <v>7.297805688394897</v>
      </c>
      <c r="AY53" s="15">
        <v>7.809256345490561</v>
      </c>
      <c r="AZ53" s="15">
        <v>8.1234112459387493</v>
      </c>
      <c r="BA53" s="15">
        <v>8.3306720749636458</v>
      </c>
      <c r="BB53" s="15">
        <v>58.828456820854321</v>
      </c>
      <c r="BC53" s="15">
        <v>59.43559903520508</v>
      </c>
      <c r="BD53" s="15">
        <v>60.368118849250457</v>
      </c>
      <c r="BE53" s="15">
        <v>61.920050354996093</v>
      </c>
      <c r="BF53" s="15">
        <v>63.635484828145962</v>
      </c>
      <c r="BG53" s="15">
        <v>65.341938000563616</v>
      </c>
      <c r="BH53" s="15">
        <v>66.870405707436319</v>
      </c>
      <c r="BI53" s="15">
        <v>67.781890598194309</v>
      </c>
      <c r="BJ53" s="15">
        <v>68.372557386904447</v>
      </c>
    </row>
    <row r="54" spans="1:62" ht="12.75" customHeight="1" x14ac:dyDescent="0.15">
      <c r="A54" s="15"/>
      <c r="B54" s="18">
        <f t="shared" si="2"/>
        <v>156</v>
      </c>
      <c r="C54" s="16">
        <v>5.2</v>
      </c>
      <c r="D54" s="17" t="e">
        <f>VLOOKUP(Table!C54,'Datos de tu bebé'!$E$17:$F$102,2,FALSE)</f>
        <v>#N/A</v>
      </c>
      <c r="E54" s="15">
        <f>IF('Datos de tu bebé'!$D$8="Male",Table!AA54,Table!AS54)</f>
        <v>5.940293411599999</v>
      </c>
      <c r="F54" s="15">
        <f>IF('Datos de tu bebé'!$D$8="Male",Table!AB54,Table!AT54)</f>
        <v>6.1139481790999994</v>
      </c>
      <c r="G54" s="15">
        <f>IF('Datos de tu bebé'!$D$8="Male",Table!AC54,Table!AU54)</f>
        <v>6.3900803427999993</v>
      </c>
      <c r="H54" s="15">
        <f>IF('Datos de tu bebé'!$D$8="Male",Table!AD54,Table!AV54)</f>
        <v>6.8760295927000001</v>
      </c>
      <c r="I54" s="15">
        <f>IF('Datos de tu bebé'!$D$8="Male",Table!AE54,Table!AW54)</f>
        <v>7.4538485570000006</v>
      </c>
      <c r="J54" s="15">
        <f>IF('Datos de tu bebé'!$D$8="Male",Table!AF54,Table!AX54)</f>
        <v>8.0740199943000004</v>
      </c>
      <c r="K54" s="15">
        <f>IF('Datos de tu bebé'!$D$8="Male",Table!AG54,Table!AY54)</f>
        <v>8.6706268390000005</v>
      </c>
      <c r="L54" s="15">
        <f>IF('Datos de tu bebé'!$D$8="Male",Table!AH54,Table!AZ54)</f>
        <v>9.0459741881000006</v>
      </c>
      <c r="M54" s="15">
        <f>IF('Datos de tu bebé'!$D$8="Male",Table!AI54,Table!BA54)</f>
        <v>9.2973476909000006</v>
      </c>
      <c r="N54" s="15" t="e">
        <f t="shared" si="0"/>
        <v>#N/A</v>
      </c>
      <c r="O54" s="16">
        <v>5.2</v>
      </c>
      <c r="P54" s="17" t="e">
        <f>VLOOKUP(Table!O54,'Datos de tu bebé'!$E$17:$G$102,3,FALSE)</f>
        <v>#N/A</v>
      </c>
      <c r="Q54" s="15">
        <f>IF('Datos de tu bebé'!$D$8="Male",Table!AJ54,Table!BB54)</f>
        <v>61.07400521222803</v>
      </c>
      <c r="R54" s="15">
        <f>IF('Datos de tu bebé'!$D$8="Male",Table!AK54,Table!BC54)</f>
        <v>61.590909969934636</v>
      </c>
      <c r="S54" s="15">
        <f>IF('Datos de tu bebé'!$D$8="Male",Table!AL54,Table!BD54)</f>
        <v>62.408200738292358</v>
      </c>
      <c r="T54" s="15">
        <f>IF('Datos de tu bebé'!$D$8="Male",Table!AM54,Table!BE54)</f>
        <v>63.835025463120964</v>
      </c>
      <c r="U54" s="15">
        <f>IF('Datos de tu bebé'!$D$8="Male",Table!AN54,Table!BF54)</f>
        <v>65.517603797224126</v>
      </c>
      <c r="V54" s="15">
        <f>IF('Datos de tu bebé'!$D$8="Male",Table!AO54,Table!BG54)</f>
        <v>67.313146764759125</v>
      </c>
      <c r="W54" s="15">
        <f>IF('Datos de tu bebé'!$D$8="Male",Table!AP54,Table!BH54)</f>
        <v>69.036128696956013</v>
      </c>
      <c r="X54" s="15">
        <f>IF('Datos de tu bebé'!$D$8="Male",Table!AQ54,Table!BI54)</f>
        <v>70.120200225955884</v>
      </c>
      <c r="Y54" s="15">
        <f>IF('Datos de tu bebé'!$D$8="Male",Table!AR54,Table!BJ54)</f>
        <v>70.846910049371871</v>
      </c>
      <c r="Z54" s="15" t="e">
        <f t="shared" si="1"/>
        <v>#N/A</v>
      </c>
      <c r="AA54" s="15">
        <v>5.940293411599999</v>
      </c>
      <c r="AB54" s="15">
        <v>6.1139481790999994</v>
      </c>
      <c r="AC54" s="15">
        <v>6.3900803427999993</v>
      </c>
      <c r="AD54" s="15">
        <v>6.8760295927000001</v>
      </c>
      <c r="AE54" s="15">
        <v>7.4538485570000006</v>
      </c>
      <c r="AF54" s="15">
        <v>8.0740199943000004</v>
      </c>
      <c r="AG54" s="15">
        <v>8.6706268390000005</v>
      </c>
      <c r="AH54" s="15">
        <v>9.0459741881000006</v>
      </c>
      <c r="AI54" s="15">
        <v>9.2973476909000006</v>
      </c>
      <c r="AJ54" s="15">
        <v>61.07400521222803</v>
      </c>
      <c r="AK54" s="15">
        <v>61.590909969934636</v>
      </c>
      <c r="AL54" s="15">
        <v>62.408200738292358</v>
      </c>
      <c r="AM54" s="15">
        <v>63.835025463120964</v>
      </c>
      <c r="AN54" s="15">
        <v>65.517603797224126</v>
      </c>
      <c r="AO54" s="15">
        <v>67.313146764759125</v>
      </c>
      <c r="AP54" s="15">
        <v>69.036128696956013</v>
      </c>
      <c r="AQ54" s="15">
        <v>70.120200225955884</v>
      </c>
      <c r="AR54" s="15">
        <v>70.846910049371871</v>
      </c>
      <c r="AS54" s="15">
        <v>5.3746098826127211</v>
      </c>
      <c r="AT54" s="15">
        <v>5.5442964439228071</v>
      </c>
      <c r="AU54" s="15">
        <v>5.8106818025355906</v>
      </c>
      <c r="AV54" s="15">
        <v>6.2696141336977966</v>
      </c>
      <c r="AW54" s="15">
        <v>6.7998206628460807</v>
      </c>
      <c r="AX54" s="15">
        <v>7.3514365996930158</v>
      </c>
      <c r="AY54" s="15">
        <v>7.8662550790231354</v>
      </c>
      <c r="AZ54" s="15">
        <v>8.1826841558563874</v>
      </c>
      <c r="BA54" s="15">
        <v>8.391529872273491</v>
      </c>
      <c r="BB54" s="15">
        <v>58.994111726280131</v>
      </c>
      <c r="BC54" s="15">
        <v>59.603117440778</v>
      </c>
      <c r="BD54" s="15">
        <v>60.5383226115393</v>
      </c>
      <c r="BE54" s="15">
        <v>62.094259441702995</v>
      </c>
      <c r="BF54" s="15">
        <v>63.81346792485229</v>
      </c>
      <c r="BG54" s="15">
        <v>65.523018883680592</v>
      </c>
      <c r="BH54" s="15">
        <v>67.053724430742022</v>
      </c>
      <c r="BI54" s="15">
        <v>67.966309122543095</v>
      </c>
      <c r="BJ54" s="15">
        <v>68.557596853436635</v>
      </c>
    </row>
    <row r="55" spans="1:62" ht="12.75" customHeight="1" x14ac:dyDescent="0.15">
      <c r="A55" s="15"/>
      <c r="B55" s="18">
        <f t="shared" si="2"/>
        <v>159</v>
      </c>
      <c r="C55" s="16">
        <v>5.3</v>
      </c>
      <c r="D55" s="17" t="e">
        <f>VLOOKUP(Table!C55,'Datos de tu bebé'!$E$17:$F$102,2,FALSE)</f>
        <v>#N/A</v>
      </c>
      <c r="E55" s="15">
        <f>IF('Datos de tu bebé'!$D$8="Male",Table!AA55,Table!AS55)</f>
        <v>5.9924540323999986</v>
      </c>
      <c r="F55" s="15">
        <f>IF('Datos de tu bebé'!$D$8="Male",Table!AB55,Table!AT55)</f>
        <v>6.1666905523999995</v>
      </c>
      <c r="G55" s="15">
        <f>IF('Datos de tu bebé'!$D$8="Male",Table!AC55,Table!AU55)</f>
        <v>6.4438466431999988</v>
      </c>
      <c r="H55" s="15">
        <f>IF('Datos de tu bebé'!$D$8="Male",Table!AD55,Table!AV55)</f>
        <v>6.9318953678000002</v>
      </c>
      <c r="I55" s="15">
        <f>IF('Datos de tu bebé'!$D$8="Male",Table!AE55,Table!AW55)</f>
        <v>7.5127074320000009</v>
      </c>
      <c r="J55" s="15">
        <f>IF('Datos de tu bebé'!$D$8="Male",Table!AF55,Table!AX55)</f>
        <v>8.1366909932000002</v>
      </c>
      <c r="K55" s="15">
        <f>IF('Datos de tu bebé'!$D$8="Male",Table!AG55,Table!AY55)</f>
        <v>8.7375459300000013</v>
      </c>
      <c r="L55" s="15">
        <f>IF('Datos de tu bebé'!$D$8="Male",Table!AH55,Table!AZ55)</f>
        <v>9.1158543074000011</v>
      </c>
      <c r="M55" s="15">
        <f>IF('Datos de tu bebé'!$D$8="Male",Table!AI55,Table!BA55)</f>
        <v>9.3693339806000004</v>
      </c>
      <c r="N55" s="15" t="e">
        <f t="shared" si="0"/>
        <v>#N/A</v>
      </c>
      <c r="O55" s="16">
        <v>5.3</v>
      </c>
      <c r="P55" s="17" t="e">
        <f>VLOOKUP(Table!O55,'Datos de tu bebé'!$E$17:$G$102,3,FALSE)</f>
        <v>#N/A</v>
      </c>
      <c r="Q55" s="15">
        <f>IF('Datos de tu bebé'!$D$8="Male",Table!AJ55,Table!BB55)</f>
        <v>61.245396078268477</v>
      </c>
      <c r="R55" s="15">
        <f>IF('Datos de tu bebé'!$D$8="Male",Table!AK55,Table!BC55)</f>
        <v>61.7632692465574</v>
      </c>
      <c r="S55" s="15">
        <f>IF('Datos de tu bebé'!$D$8="Male",Table!AL55,Table!BD55)</f>
        <v>62.582074288310068</v>
      </c>
      <c r="T55" s="15">
        <f>IF('Datos de tu bebé'!$D$8="Male",Table!AM55,Table!BE55)</f>
        <v>64.011492939821494</v>
      </c>
      <c r="U55" s="15">
        <f>IF('Datos de tu bebé'!$D$8="Male",Table!AN55,Table!BF55)</f>
        <v>65.697048860451403</v>
      </c>
      <c r="V55" s="15">
        <f>IF('Datos de tu bebé'!$D$8="Male",Table!AO55,Table!BG55)</f>
        <v>67.495672156843057</v>
      </c>
      <c r="W55" s="15">
        <f>IF('Datos de tu bebé'!$D$8="Male",Table!AP55,Table!BH55)</f>
        <v>69.221515512330072</v>
      </c>
      <c r="X55" s="15">
        <f>IF('Datos de tu bebé'!$D$8="Male",Table!AQ55,Table!BI55)</f>
        <v>70.307339972066757</v>
      </c>
      <c r="Y55" s="15">
        <f>IF('Datos de tu bebé'!$D$8="Male",Table!AR55,Table!BJ55)</f>
        <v>71.035204359531235</v>
      </c>
      <c r="Z55" s="15" t="e">
        <f t="shared" si="1"/>
        <v>#N/A</v>
      </c>
      <c r="AA55" s="15">
        <v>5.9924540323999986</v>
      </c>
      <c r="AB55" s="15">
        <v>6.1666905523999995</v>
      </c>
      <c r="AC55" s="15">
        <v>6.4438466431999988</v>
      </c>
      <c r="AD55" s="15">
        <v>6.9318953678000002</v>
      </c>
      <c r="AE55" s="15">
        <v>7.5127074320000009</v>
      </c>
      <c r="AF55" s="15">
        <v>8.1366909932000002</v>
      </c>
      <c r="AG55" s="15">
        <v>8.7375459300000013</v>
      </c>
      <c r="AH55" s="15">
        <v>9.1158543074000011</v>
      </c>
      <c r="AI55" s="15">
        <v>9.3693339806000004</v>
      </c>
      <c r="AJ55" s="15">
        <v>61.245396078268477</v>
      </c>
      <c r="AK55" s="15">
        <v>61.7632692465574</v>
      </c>
      <c r="AL55" s="15">
        <v>62.582074288310068</v>
      </c>
      <c r="AM55" s="15">
        <v>64.011492939821494</v>
      </c>
      <c r="AN55" s="15">
        <v>65.697048860451403</v>
      </c>
      <c r="AO55" s="15">
        <v>67.495672156843057</v>
      </c>
      <c r="AP55" s="15">
        <v>69.221515512330072</v>
      </c>
      <c r="AQ55" s="15">
        <v>70.307339972066757</v>
      </c>
      <c r="AR55" s="15">
        <v>71.035204359531235</v>
      </c>
      <c r="AS55" s="15">
        <v>5.4189312545374513</v>
      </c>
      <c r="AT55" s="15">
        <v>5.5891277219179054</v>
      </c>
      <c r="AU55" s="15">
        <v>5.8564098812744891</v>
      </c>
      <c r="AV55" s="15">
        <v>6.3171617390849493</v>
      </c>
      <c r="AW55" s="15">
        <v>6.8498984956025399</v>
      </c>
      <c r="AX55" s="15">
        <v>7.4046266163948866</v>
      </c>
      <c r="AY55" s="15">
        <v>7.9227832772699713</v>
      </c>
      <c r="AZ55" s="15">
        <v>8.2414684819584423</v>
      </c>
      <c r="BA55" s="15">
        <v>8.4518874018594872</v>
      </c>
      <c r="BB55" s="15">
        <v>59.15842342588202</v>
      </c>
      <c r="BC55" s="15">
        <v>59.769277268490782</v>
      </c>
      <c r="BD55" s="15">
        <v>60.707149336159937</v>
      </c>
      <c r="BE55" s="15">
        <v>62.267074546579927</v>
      </c>
      <c r="BF55" s="15">
        <v>63.990058215207476</v>
      </c>
      <c r="BG55" s="15">
        <v>65.702728694103371</v>
      </c>
      <c r="BH55" s="15">
        <v>67.235708800184</v>
      </c>
      <c r="BI55" s="15">
        <v>68.149422884892587</v>
      </c>
      <c r="BJ55" s="15">
        <v>68.741353784576091</v>
      </c>
    </row>
    <row r="56" spans="1:62" ht="12.75" customHeight="1" x14ac:dyDescent="0.15">
      <c r="A56" s="15"/>
      <c r="B56" s="18">
        <f t="shared" si="2"/>
        <v>162</v>
      </c>
      <c r="C56" s="16">
        <v>5.4</v>
      </c>
      <c r="D56" s="17" t="e">
        <f>VLOOKUP(Table!C56,'Datos de tu bebé'!$E$17:$F$102,2,FALSE)</f>
        <v>#N/A</v>
      </c>
      <c r="E56" s="15">
        <f>IF('Datos de tu bebé'!$D$8="Male",Table!AA56,Table!AS56)</f>
        <v>6.0446146531999982</v>
      </c>
      <c r="F56" s="15">
        <f>IF('Datos de tu bebé'!$D$8="Male",Table!AB56,Table!AT56)</f>
        <v>6.2194329256999996</v>
      </c>
      <c r="G56" s="15">
        <f>IF('Datos de tu bebé'!$D$8="Male",Table!AC56,Table!AU56)</f>
        <v>6.4976129435999983</v>
      </c>
      <c r="H56" s="15">
        <f>IF('Datos de tu bebé'!$D$8="Male",Table!AD56,Table!AV56)</f>
        <v>6.9877611429000002</v>
      </c>
      <c r="I56" s="15">
        <f>IF('Datos de tu bebé'!$D$8="Male",Table!AE56,Table!AW56)</f>
        <v>7.5715663070000012</v>
      </c>
      <c r="J56" s="15">
        <f>IF('Datos de tu bebé'!$D$8="Male",Table!AF56,Table!AX56)</f>
        <v>8.1993619921000001</v>
      </c>
      <c r="K56" s="15">
        <f>IF('Datos de tu bebé'!$D$8="Male",Table!AG56,Table!AY56)</f>
        <v>8.8044650210000022</v>
      </c>
      <c r="L56" s="15">
        <f>IF('Datos de tu bebé'!$D$8="Male",Table!AH56,Table!AZ56)</f>
        <v>9.1857344267000016</v>
      </c>
      <c r="M56" s="15">
        <f>IF('Datos de tu bebé'!$D$8="Male",Table!AI56,Table!BA56)</f>
        <v>9.4413202703000003</v>
      </c>
      <c r="N56" s="15" t="e">
        <f t="shared" si="0"/>
        <v>#N/A</v>
      </c>
      <c r="O56" s="16">
        <v>5.4</v>
      </c>
      <c r="P56" s="17" t="e">
        <f>VLOOKUP(Table!O56,'Datos de tu bebé'!$E$17:$G$102,3,FALSE)</f>
        <v>#N/A</v>
      </c>
      <c r="Q56" s="15">
        <f>IF('Datos de tu bebé'!$D$8="Male",Table!AJ56,Table!BB56)</f>
        <v>61.415163872112778</v>
      </c>
      <c r="R56" s="15">
        <f>IF('Datos de tu bebé'!$D$8="Male",Table!AK56,Table!BC56)</f>
        <v>61.934026795230402</v>
      </c>
      <c r="S56" s="15">
        <f>IF('Datos de tu bebé'!$D$8="Male",Table!AL56,Table!BD56)</f>
        <v>62.754376458303405</v>
      </c>
      <c r="T56" s="15">
        <f>IF('Datos de tu bebé'!$D$8="Male",Table!AM56,Table!BE56)</f>
        <v>64.186431802886361</v>
      </c>
      <c r="U56" s="15">
        <f>IF('Datos de tu bebé'!$D$8="Male",Table!AN56,Table!BF56)</f>
        <v>65.874998533811436</v>
      </c>
      <c r="V56" s="15">
        <f>IF('Datos de tu bebé'!$D$8="Male",Table!AO56,Table!BG56)</f>
        <v>67.676716335692518</v>
      </c>
      <c r="W56" s="15">
        <f>IF('Datos de tu bebé'!$D$8="Male",Table!AP56,Table!BH56)</f>
        <v>69.405413345084852</v>
      </c>
      <c r="X56" s="15">
        <f>IF('Datos de tu bebé'!$D$8="Male",Table!AQ56,Table!BI56)</f>
        <v>70.492974815672582</v>
      </c>
      <c r="Y56" s="15">
        <f>IF('Datos de tu bebé'!$D$8="Male",Table!AR56,Table!BJ56)</f>
        <v>71.221978228462618</v>
      </c>
      <c r="Z56" s="15" t="e">
        <f t="shared" si="1"/>
        <v>#N/A</v>
      </c>
      <c r="AA56" s="15">
        <v>6.0446146531999982</v>
      </c>
      <c r="AB56" s="15">
        <v>6.2194329256999996</v>
      </c>
      <c r="AC56" s="15">
        <v>6.4976129435999983</v>
      </c>
      <c r="AD56" s="15">
        <v>6.9877611429000002</v>
      </c>
      <c r="AE56" s="15">
        <v>7.5715663070000012</v>
      </c>
      <c r="AF56" s="15">
        <v>8.1993619921000001</v>
      </c>
      <c r="AG56" s="15">
        <v>8.8044650210000022</v>
      </c>
      <c r="AH56" s="15">
        <v>9.1857344267000016</v>
      </c>
      <c r="AI56" s="15">
        <v>9.4413202703000003</v>
      </c>
      <c r="AJ56" s="15">
        <v>61.415163872112778</v>
      </c>
      <c r="AK56" s="15">
        <v>61.934026795230402</v>
      </c>
      <c r="AL56" s="15">
        <v>62.754376458303405</v>
      </c>
      <c r="AM56" s="15">
        <v>64.186431802886361</v>
      </c>
      <c r="AN56" s="15">
        <v>65.874998533811436</v>
      </c>
      <c r="AO56" s="15">
        <v>67.676716335692518</v>
      </c>
      <c r="AP56" s="15">
        <v>69.405413345084852</v>
      </c>
      <c r="AQ56" s="15">
        <v>70.492974815672582</v>
      </c>
      <c r="AR56" s="15">
        <v>71.221978228462618</v>
      </c>
      <c r="AS56" s="15">
        <v>5.4629100654822853</v>
      </c>
      <c r="AT56" s="15">
        <v>5.6336106437552296</v>
      </c>
      <c r="AU56" s="15">
        <v>5.9017793268605212</v>
      </c>
      <c r="AV56" s="15">
        <v>6.3643301621506554</v>
      </c>
      <c r="AW56" s="15">
        <v>6.8995700671539169</v>
      </c>
      <c r="AX56" s="15">
        <v>7.4573799133279799</v>
      </c>
      <c r="AY56" s="15">
        <v>7.9788455743764981</v>
      </c>
      <c r="AZ56" s="15">
        <v>8.2997691335353458</v>
      </c>
      <c r="BA56" s="15">
        <v>8.5117497497816164</v>
      </c>
      <c r="BB56" s="15">
        <v>59.321418911164741</v>
      </c>
      <c r="BC56" s="15">
        <v>59.934105767787024</v>
      </c>
      <c r="BD56" s="15">
        <v>60.874626558514265</v>
      </c>
      <c r="BE56" s="15">
        <v>62.438523367232207</v>
      </c>
      <c r="BF56" s="15">
        <v>64.165283088500601</v>
      </c>
      <c r="BG56" s="15">
        <v>65.881093972062203</v>
      </c>
      <c r="BH56" s="15">
        <v>67.416384111063081</v>
      </c>
      <c r="BI56" s="15">
        <v>68.331256211896658</v>
      </c>
      <c r="BJ56" s="15">
        <v>68.923851786807973</v>
      </c>
    </row>
    <row r="57" spans="1:62" ht="12.75" customHeight="1" x14ac:dyDescent="0.15">
      <c r="A57" s="15" t="s">
        <v>2</v>
      </c>
      <c r="B57" s="18">
        <f t="shared" si="2"/>
        <v>165</v>
      </c>
      <c r="C57" s="16">
        <v>5.5</v>
      </c>
      <c r="D57" s="17" t="e">
        <f>VLOOKUP(Table!C57,'Datos de tu bebé'!$E$17:$F$102,2,FALSE)</f>
        <v>#N/A</v>
      </c>
      <c r="E57" s="15">
        <f>IF('Datos de tu bebé'!$D$8="Male",Table!AA57,Table!AS57)</f>
        <v>6.0967752739999996</v>
      </c>
      <c r="F57" s="15">
        <f>IF('Datos de tu bebé'!$D$8="Male",Table!AB57,Table!AT57)</f>
        <v>6.2721752989999997</v>
      </c>
      <c r="G57" s="15">
        <f>IF('Datos de tu bebé'!$D$8="Male",Table!AC57,Table!AU57)</f>
        <v>6.5513792439999996</v>
      </c>
      <c r="H57" s="15">
        <f>IF('Datos de tu bebé'!$D$8="Male",Table!AD57,Table!AV57)</f>
        <v>7.0436269180000002</v>
      </c>
      <c r="I57" s="15">
        <f>IF('Datos de tu bebé'!$D$8="Male",Table!AE57,Table!AW57)</f>
        <v>7.6304251819999998</v>
      </c>
      <c r="J57" s="15">
        <f>IF('Datos de tu bebé'!$D$8="Male",Table!AF57,Table!AX57)</f>
        <v>8.2620329909999999</v>
      </c>
      <c r="K57" s="15">
        <f>IF('Datos de tu bebé'!$D$8="Male",Table!AG57,Table!AY57)</f>
        <v>8.8713841119999994</v>
      </c>
      <c r="L57" s="15">
        <f>IF('Datos de tu bebé'!$D$8="Male",Table!AH57,Table!AZ57)</f>
        <v>9.2556145460000003</v>
      </c>
      <c r="M57" s="15">
        <f>IF('Datos de tu bebé'!$D$8="Male",Table!AI57,Table!BA57)</f>
        <v>9.5133065600000002</v>
      </c>
      <c r="N57" s="15" t="e">
        <f t="shared" si="0"/>
        <v>#N/A</v>
      </c>
      <c r="O57" s="16">
        <v>5.5</v>
      </c>
      <c r="P57" s="17" t="e">
        <f>VLOOKUP(Table!O57,'Datos de tu bebé'!$E$17:$G$102,3,FALSE)</f>
        <v>#N/A</v>
      </c>
      <c r="Q57" s="15">
        <f>IF('Datos de tu bebé'!$D$8="Male",Table!AJ57,Table!BB57)</f>
        <v>61.663837089626462</v>
      </c>
      <c r="R57" s="15">
        <f>IF('Datos de tu bebé'!$D$8="Male",Table!AK57,Table!BC57)</f>
        <v>62.18260806633846</v>
      </c>
      <c r="S57" s="15">
        <f>IF('Datos de tu bebé'!$D$8="Male",Table!AL57,Table!BD57)</f>
        <v>63.002959620743013</v>
      </c>
      <c r="T57" s="15">
        <f>IF('Datos de tu bebé'!$D$8="Male",Table!AM57,Table!BE57)</f>
        <v>64.435463383048159</v>
      </c>
      <c r="U57" s="15">
        <f>IF('Datos de tu bebé'!$D$8="Male",Table!AN57,Table!BF57)</f>
        <v>66.125314897999999</v>
      </c>
      <c r="V57" s="15">
        <f>IF('Datos de tu bebé'!$D$8="Male",Table!AO57,Table!BG57)</f>
        <v>67.9293475879754</v>
      </c>
      <c r="W57" s="15">
        <f>IF('Datos de tu bebé'!$D$8="Male",Table!AP57,Table!BH57)</f>
        <v>69.661223300843801</v>
      </c>
      <c r="X57" s="15">
        <f>IF('Datos de tu bebé'!$D$8="Male",Table!AQ57,Table!BI57)</f>
        <v>70.751282989523375</v>
      </c>
      <c r="Y57" s="15">
        <f>IF('Datos de tu bebé'!$D$8="Male",Table!AR57,Table!BJ57)</f>
        <v>71.482182248207138</v>
      </c>
      <c r="Z57" s="15" t="e">
        <f t="shared" si="1"/>
        <v>#N/A</v>
      </c>
      <c r="AA57" s="15">
        <v>6.0967752739999996</v>
      </c>
      <c r="AB57" s="15">
        <v>6.2721752989999997</v>
      </c>
      <c r="AC57" s="15">
        <v>6.5513792439999996</v>
      </c>
      <c r="AD57" s="15">
        <v>7.0436269180000002</v>
      </c>
      <c r="AE57" s="15">
        <v>7.6304251819999998</v>
      </c>
      <c r="AF57" s="15">
        <v>8.2620329909999999</v>
      </c>
      <c r="AG57" s="15">
        <v>8.8713841119999994</v>
      </c>
      <c r="AH57" s="15">
        <v>9.2556145460000003</v>
      </c>
      <c r="AI57" s="15">
        <v>9.5133065600000002</v>
      </c>
      <c r="AJ57" s="15">
        <v>61.663837089626462</v>
      </c>
      <c r="AK57" s="15">
        <v>62.18260806633846</v>
      </c>
      <c r="AL57" s="15">
        <v>63.002959620743013</v>
      </c>
      <c r="AM57" s="15">
        <v>64.435463383048159</v>
      </c>
      <c r="AN57" s="15">
        <v>66.125314897999999</v>
      </c>
      <c r="AO57" s="15">
        <v>67.9293475879754</v>
      </c>
      <c r="AP57" s="15">
        <v>69.661223300843801</v>
      </c>
      <c r="AQ57" s="15">
        <v>70.751282989523375</v>
      </c>
      <c r="AR57" s="15">
        <v>71.482182248207138</v>
      </c>
      <c r="AS57" s="15">
        <v>5.522500226</v>
      </c>
      <c r="AT57" s="15">
        <v>5.6939741760000002</v>
      </c>
      <c r="AU57" s="15">
        <v>5.9635104280000002</v>
      </c>
      <c r="AV57" s="15">
        <v>6.4288282079999997</v>
      </c>
      <c r="AW57" s="15">
        <v>6.9678504569999999</v>
      </c>
      <c r="AX57" s="15">
        <v>7.5301804499999996</v>
      </c>
      <c r="AY57" s="15">
        <v>8.0563310040000005</v>
      </c>
      <c r="AZ57" s="15">
        <v>8.3803297590000003</v>
      </c>
      <c r="BA57" s="15">
        <v>8.59441348</v>
      </c>
      <c r="BB57" s="15">
        <v>59.54799296623888</v>
      </c>
      <c r="BC57" s="15">
        <v>60.163230754808446</v>
      </c>
      <c r="BD57" s="15">
        <v>61.107258362972672</v>
      </c>
      <c r="BE57" s="15">
        <v>62.675897094914937</v>
      </c>
      <c r="BF57" s="15">
        <v>64.406327623999999</v>
      </c>
      <c r="BG57" s="15">
        <v>66.124178519523809</v>
      </c>
      <c r="BH57" s="15">
        <v>67.659952176214787</v>
      </c>
      <c r="BI57" s="15">
        <v>68.574516066986661</v>
      </c>
      <c r="BJ57" s="15">
        <v>69.166676189482189</v>
      </c>
    </row>
    <row r="58" spans="1:62" ht="12.75" customHeight="1" x14ac:dyDescent="0.15">
      <c r="A58" s="15"/>
      <c r="B58" s="18">
        <f t="shared" si="2"/>
        <v>168</v>
      </c>
      <c r="C58" s="16">
        <v>5.6</v>
      </c>
      <c r="D58" s="17">
        <f>VLOOKUP(Table!C58,'Datos de tu bebé'!$E$17:$F$102,2,FALSE)</f>
        <v>8</v>
      </c>
      <c r="E58" s="15">
        <f>IF('Datos de tu bebé'!$D$8="Male",Table!AA58,Table!AS58)</f>
        <v>6.1435407811999996</v>
      </c>
      <c r="F58" s="15">
        <f>IF('Datos de tu bebé'!$D$8="Male",Table!AB58,Table!AT58)</f>
        <v>6.3195570355999999</v>
      </c>
      <c r="G58" s="15">
        <f>IF('Datos de tu bebé'!$D$8="Male",Table!AC58,Table!AU58)</f>
        <v>6.5998069600000004</v>
      </c>
      <c r="H58" s="15">
        <f>IF('Datos de tu bebé'!$D$8="Male",Table!AD58,Table!AV58)</f>
        <v>7.0940987978000001</v>
      </c>
      <c r="I58" s="15">
        <f>IF('Datos de tu bebé'!$D$8="Male",Table!AE58,Table!AW58)</f>
        <v>7.6836777672999999</v>
      </c>
      <c r="J58" s="15">
        <f>IF('Datos de tu bebé'!$D$8="Male",Table!AF58,Table!AX58)</f>
        <v>8.3187083077999997</v>
      </c>
      <c r="K58" s="15">
        <f>IF('Datos de tu bebé'!$D$8="Male",Table!AG58,Table!AY58)</f>
        <v>8.9317923167999993</v>
      </c>
      <c r="L58" s="15">
        <f>IF('Datos de tu bebé'!$D$8="Male",Table!AH58,Table!AZ58)</f>
        <v>9.3185966656999994</v>
      </c>
      <c r="M58" s="15">
        <f>IF('Datos de tu bebé'!$D$8="Male",Table!AI58,Table!BA58)</f>
        <v>9.5781109230000006</v>
      </c>
      <c r="N58" s="15" t="str">
        <f t="shared" si="0"/>
        <v>50th</v>
      </c>
      <c r="O58" s="16">
        <v>5.6</v>
      </c>
      <c r="P58" s="17">
        <f>VLOOKUP(Table!O58,'Datos de tu bebé'!$E$17:$G$102,3,FALSE)</f>
        <v>68</v>
      </c>
      <c r="Q58" s="15">
        <f>IF('Datos de tu bebé'!$D$8="Male",Table!AJ58,Table!BB58)</f>
        <v>61.828677619549218</v>
      </c>
      <c r="R58" s="15">
        <f>IF('Datos de tu bebé'!$D$8="Male",Table!AK58,Table!BC58)</f>
        <v>62.348513390348472</v>
      </c>
      <c r="S58" s="15">
        <f>IF('Datos de tu bebé'!$D$8="Male",Table!AL58,Table!BD58)</f>
        <v>63.170517309159401</v>
      </c>
      <c r="T58" s="15">
        <f>IF('Datos de tu bebé'!$D$8="Male",Table!AM58,Table!BE58)</f>
        <v>64.605812779744326</v>
      </c>
      <c r="U58" s="15">
        <f>IF('Datos de tu bebé'!$D$8="Male",Table!AN58,Table!BF58)</f>
        <v>66.298801398600006</v>
      </c>
      <c r="V58" s="15">
        <f>IF('Datos de tu bebé'!$D$8="Male",Table!AO58,Table!BG58)</f>
        <v>68.105992299456631</v>
      </c>
      <c r="W58" s="15">
        <f>IF('Datos de tu bebé'!$D$8="Male",Table!AP58,Table!BH58)</f>
        <v>69.840710133929562</v>
      </c>
      <c r="X58" s="15">
        <f>IF('Datos de tu bebé'!$D$8="Male",Table!AQ58,Table!BI58)</f>
        <v>70.932461488475298</v>
      </c>
      <c r="Y58" s="15">
        <f>IF('Datos de tu bebé'!$D$8="Male",Table!AR58,Table!BJ58)</f>
        <v>71.66445237273021</v>
      </c>
      <c r="Z58" s="15" t="str">
        <f t="shared" si="1"/>
        <v>50th</v>
      </c>
      <c r="AA58" s="15">
        <v>6.1435407811999996</v>
      </c>
      <c r="AB58" s="15">
        <v>6.3195570355999999</v>
      </c>
      <c r="AC58" s="15">
        <v>6.5998069600000004</v>
      </c>
      <c r="AD58" s="15">
        <v>7.0940987978000001</v>
      </c>
      <c r="AE58" s="15">
        <v>7.6836777672999999</v>
      </c>
      <c r="AF58" s="15">
        <v>8.3187083077999997</v>
      </c>
      <c r="AG58" s="15">
        <v>8.9317923167999993</v>
      </c>
      <c r="AH58" s="15">
        <v>9.3185966656999994</v>
      </c>
      <c r="AI58" s="15">
        <v>9.5781109230000006</v>
      </c>
      <c r="AJ58" s="15">
        <v>61.828677619549218</v>
      </c>
      <c r="AK58" s="15">
        <v>62.348513390348472</v>
      </c>
      <c r="AL58" s="15">
        <v>63.170517309159401</v>
      </c>
      <c r="AM58" s="15">
        <v>64.605812779744326</v>
      </c>
      <c r="AN58" s="15">
        <v>66.298801398600006</v>
      </c>
      <c r="AO58" s="15">
        <v>68.105992299456631</v>
      </c>
      <c r="AP58" s="15">
        <v>69.840710133929562</v>
      </c>
      <c r="AQ58" s="15">
        <v>70.932461488475298</v>
      </c>
      <c r="AR58" s="15">
        <v>71.66445237273021</v>
      </c>
      <c r="AS58" s="15">
        <v>5.5656774528000001</v>
      </c>
      <c r="AT58" s="15">
        <v>5.7376408879000005</v>
      </c>
      <c r="AU58" s="15">
        <v>6.0080368949</v>
      </c>
      <c r="AV58" s="15">
        <v>6.4750986966999999</v>
      </c>
      <c r="AW58" s="15">
        <v>7.0165508222000001</v>
      </c>
      <c r="AX58" s="15">
        <v>7.5818802295999994</v>
      </c>
      <c r="AY58" s="15">
        <v>8.1112614582000013</v>
      </c>
      <c r="AZ58" s="15">
        <v>8.4374511516000013</v>
      </c>
      <c r="BA58" s="15">
        <v>8.6530659727000003</v>
      </c>
      <c r="BB58" s="15">
        <v>59.707086792007871</v>
      </c>
      <c r="BC58" s="15">
        <v>60.324115693855312</v>
      </c>
      <c r="BD58" s="15">
        <v>61.270742809792218</v>
      </c>
      <c r="BE58" s="15">
        <v>62.843312729572858</v>
      </c>
      <c r="BF58" s="15">
        <v>64.577536414899996</v>
      </c>
      <c r="BG58" s="15">
        <v>66.298610604618531</v>
      </c>
      <c r="BH58" s="15">
        <v>67.836825383112171</v>
      </c>
      <c r="BI58" s="15">
        <v>68.752651367787365</v>
      </c>
      <c r="BJ58" s="15">
        <v>69.345554029784509</v>
      </c>
    </row>
    <row r="59" spans="1:62" ht="12.75" customHeight="1" x14ac:dyDescent="0.15">
      <c r="A59" s="15"/>
      <c r="B59" s="18">
        <f t="shared" si="2"/>
        <v>171</v>
      </c>
      <c r="C59" s="16">
        <v>5.7</v>
      </c>
      <c r="D59" s="17" t="e">
        <f>VLOOKUP(Table!C59,'Datos de tu bebé'!$E$17:$F$102,2,FALSE)</f>
        <v>#N/A</v>
      </c>
      <c r="E59" s="15">
        <f>IF('Datos de tu bebé'!$D$8="Male",Table!AA59,Table!AS59)</f>
        <v>6.1903062883999995</v>
      </c>
      <c r="F59" s="15">
        <f>IF('Datos de tu bebé'!$D$8="Male",Table!AB59,Table!AT59)</f>
        <v>6.3669387722000002</v>
      </c>
      <c r="G59" s="15">
        <f>IF('Datos de tu bebé'!$D$8="Male",Table!AC59,Table!AU59)</f>
        <v>6.6482346759999995</v>
      </c>
      <c r="H59" s="15">
        <f>IF('Datos de tu bebé'!$D$8="Male",Table!AD59,Table!AV59)</f>
        <v>7.1445706776</v>
      </c>
      <c r="I59" s="15">
        <f>IF('Datos de tu bebé'!$D$8="Male",Table!AE59,Table!AW59)</f>
        <v>7.7369303525999999</v>
      </c>
      <c r="J59" s="15">
        <f>IF('Datos de tu bebé'!$D$8="Male",Table!AF59,Table!AX59)</f>
        <v>8.3753836245999995</v>
      </c>
      <c r="K59" s="15">
        <f>IF('Datos de tu bebé'!$D$8="Male",Table!AG59,Table!AY59)</f>
        <v>8.9922005215999992</v>
      </c>
      <c r="L59" s="15">
        <f>IF('Datos de tu bebé'!$D$8="Male",Table!AH59,Table!AZ59)</f>
        <v>9.3815787853999986</v>
      </c>
      <c r="M59" s="15">
        <f>IF('Datos de tu bebé'!$D$8="Male",Table!AI59,Table!BA59)</f>
        <v>9.6429152860000009</v>
      </c>
      <c r="N59" s="15" t="e">
        <f t="shared" si="0"/>
        <v>#N/A</v>
      </c>
      <c r="O59" s="16">
        <v>5.7</v>
      </c>
      <c r="P59" s="17" t="e">
        <f>VLOOKUP(Table!O59,'Datos de tu bebé'!$E$17:$G$102,3,FALSE)</f>
        <v>#N/A</v>
      </c>
      <c r="Q59" s="15">
        <f>IF('Datos de tu bebé'!$D$8="Male",Table!AJ59,Table!BB59)</f>
        <v>61.992051214579504</v>
      </c>
      <c r="R59" s="15">
        <f>IF('Datos de tu bebé'!$D$8="Male",Table!AK59,Table!BC59)</f>
        <v>62.512969953784264</v>
      </c>
      <c r="S59" s="15">
        <f>IF('Datos de tu bebé'!$D$8="Male",Table!AL59,Table!BD59)</f>
        <v>63.336651986208906</v>
      </c>
      <c r="T59" s="15">
        <f>IF('Datos de tu bebé'!$D$8="Male",Table!AM59,Table!BE59)</f>
        <v>64.774775163300632</v>
      </c>
      <c r="U59" s="15">
        <f>IF('Datos de tu bebé'!$D$8="Male",Table!AN59,Table!BF59)</f>
        <v>66.470928295920004</v>
      </c>
      <c r="V59" s="15">
        <f>IF('Datos de tu bebé'!$D$8="Male",Table!AO59,Table!BG59)</f>
        <v>68.281288128964093</v>
      </c>
      <c r="W59" s="15">
        <f>IF('Datos de tu bebé'!$D$8="Male",Table!AP59,Table!BH59)</f>
        <v>70.0188398356524</v>
      </c>
      <c r="X59" s="15">
        <f>IF('Datos de tu bebé'!$D$8="Male",Table!AQ59,Table!BI59)</f>
        <v>71.112268132307136</v>
      </c>
      <c r="Y59" s="15">
        <f>IF('Datos de tu bebé'!$D$8="Male",Table!AR59,Table!BJ59)</f>
        <v>71.845336578063666</v>
      </c>
      <c r="Z59" s="15" t="e">
        <f t="shared" si="1"/>
        <v>#N/A</v>
      </c>
      <c r="AA59" s="15">
        <v>6.1903062883999995</v>
      </c>
      <c r="AB59" s="15">
        <v>6.3669387722000002</v>
      </c>
      <c r="AC59" s="15">
        <v>6.6482346759999995</v>
      </c>
      <c r="AD59" s="15">
        <v>7.1445706776</v>
      </c>
      <c r="AE59" s="15">
        <v>7.7369303525999999</v>
      </c>
      <c r="AF59" s="15">
        <v>8.3753836245999995</v>
      </c>
      <c r="AG59" s="15">
        <v>8.9922005215999992</v>
      </c>
      <c r="AH59" s="15">
        <v>9.3815787853999986</v>
      </c>
      <c r="AI59" s="15">
        <v>9.6429152860000009</v>
      </c>
      <c r="AJ59" s="15">
        <v>61.992051214579504</v>
      </c>
      <c r="AK59" s="15">
        <v>62.512969953784264</v>
      </c>
      <c r="AL59" s="15">
        <v>63.336651986208906</v>
      </c>
      <c r="AM59" s="15">
        <v>64.774775163300632</v>
      </c>
      <c r="AN59" s="15">
        <v>66.470928295920004</v>
      </c>
      <c r="AO59" s="15">
        <v>68.281288128964093</v>
      </c>
      <c r="AP59" s="15">
        <v>70.0188398356524</v>
      </c>
      <c r="AQ59" s="15">
        <v>71.112268132307136</v>
      </c>
      <c r="AR59" s="15">
        <v>71.845336578063666</v>
      </c>
      <c r="AS59" s="15">
        <v>5.6085209147500006</v>
      </c>
      <c r="AT59" s="15">
        <v>5.7809682447400004</v>
      </c>
      <c r="AU59" s="15">
        <v>6.0522141869699997</v>
      </c>
      <c r="AV59" s="15">
        <v>6.5210005364899999</v>
      </c>
      <c r="AW59" s="15">
        <v>7.0648569716500003</v>
      </c>
      <c r="AX59" s="15">
        <v>7.6331570213799997</v>
      </c>
      <c r="AY59" s="15">
        <v>8.1657412924900008</v>
      </c>
      <c r="AZ59" s="15">
        <v>8.4941050553700013</v>
      </c>
      <c r="BA59" s="15">
        <v>8.7112400389900007</v>
      </c>
      <c r="BB59" s="15">
        <v>59.864981240820825</v>
      </c>
      <c r="BC59" s="15">
        <v>60.483787132926857</v>
      </c>
      <c r="BD59" s="15">
        <v>61.432996661652481</v>
      </c>
      <c r="BE59" s="15">
        <v>63.009481475937278</v>
      </c>
      <c r="BF59" s="15">
        <v>64.747497613299998</v>
      </c>
      <c r="BG59" s="15">
        <v>66.471811982501592</v>
      </c>
      <c r="BH59" s="15">
        <v>68.012497533200758</v>
      </c>
      <c r="BI59" s="15">
        <v>68.929609693223099</v>
      </c>
      <c r="BJ59" s="15">
        <v>69.523273015111599</v>
      </c>
    </row>
    <row r="60" spans="1:62" ht="12.75" customHeight="1" x14ac:dyDescent="0.15">
      <c r="A60" s="15"/>
      <c r="B60" s="18">
        <f t="shared" si="2"/>
        <v>174</v>
      </c>
      <c r="C60" s="16">
        <v>5.8</v>
      </c>
      <c r="D60" s="17" t="e">
        <f>VLOOKUP(Table!C60,'Datos de tu bebé'!$E$17:$F$102,2,FALSE)</f>
        <v>#N/A</v>
      </c>
      <c r="E60" s="15">
        <f>IF('Datos de tu bebé'!$D$8="Male",Table!AA60,Table!AS60)</f>
        <v>6.2370717955999995</v>
      </c>
      <c r="F60" s="15">
        <f>IF('Datos de tu bebé'!$D$8="Male",Table!AB60,Table!AT60)</f>
        <v>6.4143205088000004</v>
      </c>
      <c r="G60" s="15">
        <f>IF('Datos de tu bebé'!$D$8="Male",Table!AC60,Table!AU60)</f>
        <v>6.6966623919999995</v>
      </c>
      <c r="H60" s="15">
        <f>IF('Datos de tu bebé'!$D$8="Male",Table!AD60,Table!AV60)</f>
        <v>7.1950425573999999</v>
      </c>
      <c r="I60" s="15">
        <f>IF('Datos de tu bebé'!$D$8="Male",Table!AE60,Table!AW60)</f>
        <v>7.7901829379</v>
      </c>
      <c r="J60" s="15">
        <f>IF('Datos de tu bebé'!$D$8="Male",Table!AF60,Table!AX60)</f>
        <v>8.4320589413999993</v>
      </c>
      <c r="K60" s="15">
        <f>IF('Datos de tu bebé'!$D$8="Male",Table!AG60,Table!AY60)</f>
        <v>9.052608726399999</v>
      </c>
      <c r="L60" s="15">
        <f>IF('Datos de tu bebé'!$D$8="Male",Table!AH60,Table!AZ60)</f>
        <v>9.4445609050999977</v>
      </c>
      <c r="M60" s="15">
        <f>IF('Datos de tu bebé'!$D$8="Male",Table!AI60,Table!BA60)</f>
        <v>9.7077196490000013</v>
      </c>
      <c r="N60" s="15" t="e">
        <f t="shared" si="0"/>
        <v>#N/A</v>
      </c>
      <c r="O60" s="16">
        <v>5.8</v>
      </c>
      <c r="P60" s="17" t="e">
        <f>VLOOKUP(Table!O60,'Datos de tu bebé'!$E$17:$G$102,3,FALSE)</f>
        <v>#N/A</v>
      </c>
      <c r="Q60" s="15">
        <f>IF('Datos de tu bebé'!$D$8="Male",Table!AJ60,Table!BB60)</f>
        <v>62.153987227895627</v>
      </c>
      <c r="R60" s="15">
        <f>IF('Datos de tu bebé'!$D$8="Male",Table!AK60,Table!BC60)</f>
        <v>62.676006596878644</v>
      </c>
      <c r="S60" s="15">
        <f>IF('Datos de tu bebé'!$D$8="Male",Table!AL60,Table!BD60)</f>
        <v>63.501391742516127</v>
      </c>
      <c r="T60" s="15">
        <f>IF('Datos de tu bebé'!$D$8="Male",Table!AM60,Table!BE60)</f>
        <v>64.94237750955341</v>
      </c>
      <c r="U60" s="15">
        <f>IF('Datos de tu bebé'!$D$8="Male",Table!AN60,Table!BF60)</f>
        <v>66.641721600151001</v>
      </c>
      <c r="V60" s="15">
        <f>IF('Datos de tu bebé'!$D$8="Male",Table!AO60,Table!BG60)</f>
        <v>68.455260522163968</v>
      </c>
      <c r="W60" s="15">
        <f>IF('Datos de tu bebé'!$D$8="Male",Table!AP60,Table!BH60)</f>
        <v>70.195637814697406</v>
      </c>
      <c r="X60" s="15">
        <f>IF('Datos de tu bebé'!$D$8="Male",Table!AQ60,Table!BI60)</f>
        <v>71.290728583680078</v>
      </c>
      <c r="Y60" s="15">
        <f>IF('Datos de tu bebé'!$D$8="Male",Table!AR60,Table!BJ60)</f>
        <v>72.02486082510184</v>
      </c>
      <c r="Z60" s="15" t="e">
        <f t="shared" si="1"/>
        <v>#N/A</v>
      </c>
      <c r="AA60" s="15">
        <v>6.2370717955999995</v>
      </c>
      <c r="AB60" s="15">
        <v>6.4143205088000004</v>
      </c>
      <c r="AC60" s="15">
        <v>6.6966623919999995</v>
      </c>
      <c r="AD60" s="15">
        <v>7.1950425573999999</v>
      </c>
      <c r="AE60" s="15">
        <v>7.7901829379</v>
      </c>
      <c r="AF60" s="15">
        <v>8.4320589413999993</v>
      </c>
      <c r="AG60" s="15">
        <v>9.052608726399999</v>
      </c>
      <c r="AH60" s="15">
        <v>9.4445609050999977</v>
      </c>
      <c r="AI60" s="15">
        <v>9.7077196490000013</v>
      </c>
      <c r="AJ60" s="15">
        <v>62.153987227895627</v>
      </c>
      <c r="AK60" s="15">
        <v>62.676006596878644</v>
      </c>
      <c r="AL60" s="15">
        <v>63.501391742516127</v>
      </c>
      <c r="AM60" s="15">
        <v>64.94237750955341</v>
      </c>
      <c r="AN60" s="15">
        <v>66.641721600151001</v>
      </c>
      <c r="AO60" s="15">
        <v>68.455260522163968</v>
      </c>
      <c r="AP60" s="15">
        <v>70.195637814697406</v>
      </c>
      <c r="AQ60" s="15">
        <v>71.290728583680078</v>
      </c>
      <c r="AR60" s="15">
        <v>72.02486082510184</v>
      </c>
      <c r="AS60" s="15">
        <v>5.6510332520090003</v>
      </c>
      <c r="AT60" s="15">
        <v>5.8239589630830002</v>
      </c>
      <c r="AU60" s="15">
        <v>6.0960451657559993</v>
      </c>
      <c r="AV60" s="15">
        <v>6.5665368952879994</v>
      </c>
      <c r="AW60" s="15">
        <v>7.1127724870389999</v>
      </c>
      <c r="AX60" s="15">
        <v>7.6840148719099997</v>
      </c>
      <c r="AY60" s="15">
        <v>8.2197749945120009</v>
      </c>
      <c r="AZ60" s="15">
        <v>8.5502962251580019</v>
      </c>
      <c r="BA60" s="15">
        <v>8.7689406068320004</v>
      </c>
      <c r="BB60" s="15">
        <v>60.021698798893134</v>
      </c>
      <c r="BC60" s="15">
        <v>60.642267791373357</v>
      </c>
      <c r="BD60" s="15">
        <v>61.594042899172159</v>
      </c>
      <c r="BE60" s="15">
        <v>63.174426480290911</v>
      </c>
      <c r="BF60" s="15">
        <v>64.916234141736993</v>
      </c>
      <c r="BG60" s="15">
        <v>66.643804913317524</v>
      </c>
      <c r="BH60" s="15">
        <v>68.186989910091015</v>
      </c>
      <c r="BI60" s="15">
        <v>69.105411568876363</v>
      </c>
      <c r="BJ60" s="15">
        <v>69.699853108925936</v>
      </c>
    </row>
    <row r="61" spans="1:62" ht="12.75" customHeight="1" x14ac:dyDescent="0.15">
      <c r="A61" s="15"/>
      <c r="B61" s="18">
        <f t="shared" si="2"/>
        <v>177</v>
      </c>
      <c r="C61" s="16">
        <v>5.9</v>
      </c>
      <c r="D61" s="17" t="e">
        <f>VLOOKUP(Table!C61,'Datos de tu bebé'!$E$17:$F$102,2,FALSE)</f>
        <v>#N/A</v>
      </c>
      <c r="E61" s="15">
        <f>IF('Datos de tu bebé'!$D$8="Male",Table!AA61,Table!AS61)</f>
        <v>6.2838373027999994</v>
      </c>
      <c r="F61" s="15">
        <f>IF('Datos de tu bebé'!$D$8="Male",Table!AB61,Table!AT61)</f>
        <v>6.4617022454000006</v>
      </c>
      <c r="G61" s="15">
        <f>IF('Datos de tu bebé'!$D$8="Male",Table!AC61,Table!AU61)</f>
        <v>6.7450901079999994</v>
      </c>
      <c r="H61" s="15">
        <f>IF('Datos de tu bebé'!$D$8="Male",Table!AD61,Table!AV61)</f>
        <v>7.2455144371999998</v>
      </c>
      <c r="I61" s="15">
        <f>IF('Datos de tu bebé'!$D$8="Male",Table!AE61,Table!AW61)</f>
        <v>7.8434355232000001</v>
      </c>
      <c r="J61" s="15">
        <f>IF('Datos de tu bebé'!$D$8="Male",Table!AF61,Table!AX61)</f>
        <v>8.4887342581999992</v>
      </c>
      <c r="K61" s="15">
        <f>IF('Datos de tu bebé'!$D$8="Male",Table!AG61,Table!AY61)</f>
        <v>9.1130169311999989</v>
      </c>
      <c r="L61" s="15">
        <f>IF('Datos de tu bebé'!$D$8="Male",Table!AH61,Table!AZ61)</f>
        <v>9.5075430247999968</v>
      </c>
      <c r="M61" s="15">
        <f>IF('Datos de tu bebé'!$D$8="Male",Table!AI61,Table!BA61)</f>
        <v>9.7725240120000016</v>
      </c>
      <c r="N61" s="15" t="e">
        <f t="shared" si="0"/>
        <v>#N/A</v>
      </c>
      <c r="O61" s="16">
        <v>5.9</v>
      </c>
      <c r="P61" s="17" t="e">
        <f>VLOOKUP(Table!O61,'Datos de tu bebé'!$E$17:$G$102,3,FALSE)</f>
        <v>#N/A</v>
      </c>
      <c r="Q61" s="15">
        <f>IF('Datos de tu bebé'!$D$8="Male",Table!AJ61,Table!BB61)</f>
        <v>62.314514176493553</v>
      </c>
      <c r="R61" s="15">
        <f>IF('Datos de tu bebé'!$D$8="Male",Table!AK61,Table!BC61)</f>
        <v>62.837651341857864</v>
      </c>
      <c r="S61" s="15">
        <f>IF('Datos de tu bebé'!$D$8="Male",Table!AL61,Table!BD61)</f>
        <v>63.66476387705147</v>
      </c>
      <c r="T61" s="15">
        <f>IF('Datos de tu bebé'!$D$8="Male",Table!AM61,Table!BE61)</f>
        <v>65.108646041503476</v>
      </c>
      <c r="U61" s="15">
        <f>IF('Datos de tu bebé'!$D$8="Male",Table!AN61,Table!BF61)</f>
        <v>66.811206602223109</v>
      </c>
      <c r="V61" s="15">
        <f>IF('Datos de tu bebé'!$D$8="Male",Table!AO61,Table!BG61)</f>
        <v>68.62793422595945</v>
      </c>
      <c r="W61" s="15">
        <f>IF('Datos de tu bebé'!$D$8="Male",Table!AP61,Table!BH61)</f>
        <v>70.371128784874969</v>
      </c>
      <c r="X61" s="15">
        <f>IF('Datos de tu bebé'!$D$8="Male",Table!AQ61,Table!BI61)</f>
        <v>71.467867804453533</v>
      </c>
      <c r="Y61" s="15">
        <f>IF('Datos de tu bebé'!$D$8="Male",Table!AR61,Table!BJ61)</f>
        <v>72.203050366176825</v>
      </c>
      <c r="Z61" s="15" t="e">
        <f t="shared" si="1"/>
        <v>#N/A</v>
      </c>
      <c r="AA61" s="15">
        <v>6.2838373027999994</v>
      </c>
      <c r="AB61" s="15">
        <v>6.4617022454000006</v>
      </c>
      <c r="AC61" s="15">
        <v>6.7450901079999994</v>
      </c>
      <c r="AD61" s="15">
        <v>7.2455144371999998</v>
      </c>
      <c r="AE61" s="15">
        <v>7.8434355232000001</v>
      </c>
      <c r="AF61" s="15">
        <v>8.4887342581999992</v>
      </c>
      <c r="AG61" s="15">
        <v>9.1130169311999989</v>
      </c>
      <c r="AH61" s="15">
        <v>9.5075430247999968</v>
      </c>
      <c r="AI61" s="15">
        <v>9.7725240120000016</v>
      </c>
      <c r="AJ61" s="15">
        <v>62.314514176493553</v>
      </c>
      <c r="AK61" s="15">
        <v>62.837651341857864</v>
      </c>
      <c r="AL61" s="15">
        <v>63.66476387705147</v>
      </c>
      <c r="AM61" s="15">
        <v>65.108646041503476</v>
      </c>
      <c r="AN61" s="15">
        <v>66.811206602223109</v>
      </c>
      <c r="AO61" s="15">
        <v>68.62793422595945</v>
      </c>
      <c r="AP61" s="15">
        <v>70.371128784874969</v>
      </c>
      <c r="AQ61" s="15">
        <v>71.467867804453533</v>
      </c>
      <c r="AR61" s="15">
        <v>72.203050366176825</v>
      </c>
      <c r="AS61" s="15">
        <v>5.6932170888055005</v>
      </c>
      <c r="AT61" s="15">
        <v>5.8666157434819004</v>
      </c>
      <c r="AU61" s="15">
        <v>6.1395326759437996</v>
      </c>
      <c r="AV61" s="15">
        <v>6.6117109212202996</v>
      </c>
      <c r="AW61" s="15">
        <v>7.1603009256611996</v>
      </c>
      <c r="AX61" s="15">
        <v>7.7344577983359999</v>
      </c>
      <c r="AY61" s="15">
        <v>8.2733670183226007</v>
      </c>
      <c r="AZ61" s="15">
        <v>8.6060293801313019</v>
      </c>
      <c r="BA61" s="15">
        <v>8.8261725673610005</v>
      </c>
      <c r="BB61" s="15">
        <v>60.177261336319027</v>
      </c>
      <c r="BC61" s="15">
        <v>60.799579767728794</v>
      </c>
      <c r="BD61" s="15">
        <v>61.753903877167559</v>
      </c>
      <c r="BE61" s="15">
        <v>63.338170261641253</v>
      </c>
      <c r="BF61" s="15">
        <v>65.083768305280898</v>
      </c>
      <c r="BG61" s="15">
        <v>66.814611063062898</v>
      </c>
      <c r="BH61" s="15">
        <v>68.360323236824925</v>
      </c>
      <c r="BI61" s="15">
        <v>69.280076985896159</v>
      </c>
      <c r="BJ61" s="15">
        <v>69.875313759736031</v>
      </c>
    </row>
    <row r="62" spans="1:62" ht="12.75" customHeight="1" x14ac:dyDescent="0.15">
      <c r="A62" s="15" t="s">
        <v>2</v>
      </c>
      <c r="B62" s="18">
        <f t="shared" si="2"/>
        <v>180</v>
      </c>
      <c r="C62" s="16">
        <v>6</v>
      </c>
      <c r="D62" s="17" t="e">
        <f>VLOOKUP(Table!C62,'Datos de tu bebé'!$E$17:$F$102,2,FALSE)</f>
        <v>#N/A</v>
      </c>
      <c r="E62" s="15">
        <f>IF('Datos de tu bebé'!$D$8="Male",Table!AA62,Table!AS62)</f>
        <v>6.3306028100000002</v>
      </c>
      <c r="F62" s="15">
        <f>IF('Datos de tu bebé'!$D$8="Male",Table!AB62,Table!AT62)</f>
        <v>6.5090839819999999</v>
      </c>
      <c r="G62" s="15">
        <f>IF('Datos de tu bebé'!$D$8="Male",Table!AC62,Table!AU62)</f>
        <v>6.7935178240000003</v>
      </c>
      <c r="H62" s="15">
        <f>IF('Datos de tu bebé'!$D$8="Male",Table!AD62,Table!AV62)</f>
        <v>7.2959863170000006</v>
      </c>
      <c r="I62" s="15">
        <f>IF('Datos de tu bebé'!$D$8="Male",Table!AE62,Table!AW62)</f>
        <v>7.8966881085000002</v>
      </c>
      <c r="J62" s="15">
        <f>IF('Datos de tu bebé'!$D$8="Male",Table!AF62,Table!AX62)</f>
        <v>8.5454095750000008</v>
      </c>
      <c r="K62" s="15">
        <f>IF('Datos de tu bebé'!$D$8="Male",Table!AG62,Table!AY62)</f>
        <v>9.1734251359999988</v>
      </c>
      <c r="L62" s="15">
        <f>IF('Datos de tu bebé'!$D$8="Male",Table!AH62,Table!AZ62)</f>
        <v>9.5705251444999995</v>
      </c>
      <c r="M62" s="15">
        <f>IF('Datos de tu bebé'!$D$8="Male",Table!AI62,Table!BA62)</f>
        <v>9.8373283750000002</v>
      </c>
      <c r="N62" s="15" t="e">
        <f t="shared" si="0"/>
        <v>#N/A</v>
      </c>
      <c r="O62" s="16">
        <v>6</v>
      </c>
      <c r="P62" s="17" t="e">
        <f>VLOOKUP(Table!O62,'Datos de tu bebé'!$E$17:$G$102,3,FALSE)</f>
        <v>#N/A</v>
      </c>
      <c r="Q62" s="15">
        <f>IF('Datos de tu bebé'!$D$8="Male",Table!AJ62,Table!BB62)</f>
        <v>62.47365977070374</v>
      </c>
      <c r="R62" s="15">
        <f>IF('Datos de tu bebé'!$D$8="Male",Table!AK62,Table!BC62)</f>
        <v>62.997931421706589</v>
      </c>
      <c r="S62" s="15">
        <f>IF('Datos de tu bebé'!$D$8="Male",Table!AL62,Table!BD62)</f>
        <v>63.826794924815111</v>
      </c>
      <c r="T62" s="15">
        <f>IF('Datos de tu bebé'!$D$8="Male",Table!AM62,Table!BE62)</f>
        <v>65.273606255431005</v>
      </c>
      <c r="U62" s="15">
        <f>IF('Datos de tu bebé'!$D$8="Male",Table!AN62,Table!BF62)</f>
        <v>66.979407898591404</v>
      </c>
      <c r="V62" s="15">
        <f>IF('Datos de tu bebé'!$D$8="Male",Table!AO62,Table!BG62)</f>
        <v>68.799333312478268</v>
      </c>
      <c r="W62" s="15">
        <f>IF('Datos de tu bebé'!$D$8="Male",Table!AP62,Table!BH62)</f>
        <v>70.545336788936297</v>
      </c>
      <c r="X62" s="15">
        <f>IF('Datos de tu bebé'!$D$8="Male",Table!AQ62,Table!BI62)</f>
        <v>71.643710079685377</v>
      </c>
      <c r="Y62" s="15">
        <f>IF('Datos de tu bebé'!$D$8="Male",Table!AR62,Table!BJ62)</f>
        <v>72.379929769307125</v>
      </c>
      <c r="Z62" s="15" t="e">
        <f t="shared" si="1"/>
        <v>#N/A</v>
      </c>
      <c r="AA62" s="15">
        <v>6.3306028100000002</v>
      </c>
      <c r="AB62" s="15">
        <v>6.5090839819999999</v>
      </c>
      <c r="AC62" s="15">
        <v>6.7935178240000003</v>
      </c>
      <c r="AD62" s="15">
        <v>7.2959863170000006</v>
      </c>
      <c r="AE62" s="15">
        <v>7.8966881085000002</v>
      </c>
      <c r="AF62" s="15">
        <v>8.5454095750000008</v>
      </c>
      <c r="AG62" s="15">
        <v>9.1734251359999988</v>
      </c>
      <c r="AH62" s="15">
        <v>9.5705251444999995</v>
      </c>
      <c r="AI62" s="15">
        <v>9.8373283750000002</v>
      </c>
      <c r="AJ62" s="15">
        <v>62.47365977070374</v>
      </c>
      <c r="AK62" s="15">
        <v>62.997931421706589</v>
      </c>
      <c r="AL62" s="15">
        <v>63.826794924815111</v>
      </c>
      <c r="AM62" s="15">
        <v>65.273606255431005</v>
      </c>
      <c r="AN62" s="15">
        <v>66.979407898591404</v>
      </c>
      <c r="AO62" s="15">
        <v>68.799333312478268</v>
      </c>
      <c r="AP62" s="15">
        <v>70.545336788936297</v>
      </c>
      <c r="AQ62" s="15">
        <v>71.643710079685377</v>
      </c>
      <c r="AR62" s="15">
        <v>72.379929769307125</v>
      </c>
      <c r="AS62" s="15">
        <v>5.7350750335387009</v>
      </c>
      <c r="AT62" s="15">
        <v>5.90894127055018</v>
      </c>
      <c r="AU62" s="15">
        <v>6.1826795454087593</v>
      </c>
      <c r="AV62" s="15">
        <v>6.6565257426858597</v>
      </c>
      <c r="AW62" s="15">
        <v>7.20744582053337</v>
      </c>
      <c r="AX62" s="15">
        <v>7.7844897885529001</v>
      </c>
      <c r="AY62" s="15">
        <v>8.3265217845944601</v>
      </c>
      <c r="AZ62" s="15">
        <v>8.6613092039792612</v>
      </c>
      <c r="BA62" s="15">
        <v>8.8829407750812504</v>
      </c>
      <c r="BB62" s="15">
        <v>60.331690128231116</v>
      </c>
      <c r="BC62" s="15">
        <v>60.955744560971318</v>
      </c>
      <c r="BD62" s="15">
        <v>61.91260134601108</v>
      </c>
      <c r="BE62" s="15">
        <v>63.500734733041476</v>
      </c>
      <c r="BF62" s="15">
        <v>65.250121812434926</v>
      </c>
      <c r="BG62" s="15">
        <v>66.984251523575011</v>
      </c>
      <c r="BH62" s="15">
        <v>68.532517694555082</v>
      </c>
      <c r="BI62" s="15">
        <v>69.453625418648571</v>
      </c>
      <c r="BJ62" s="15">
        <v>70.049673917974687</v>
      </c>
    </row>
    <row r="63" spans="1:62" ht="12.75" customHeight="1" x14ac:dyDescent="0.15">
      <c r="A63" s="15"/>
      <c r="B63" s="18">
        <f t="shared" si="2"/>
        <v>183</v>
      </c>
      <c r="C63" s="16">
        <v>6.1</v>
      </c>
      <c r="D63" s="17" t="e">
        <f>VLOOKUP(Table!C63,'Datos de tu bebé'!$E$17:$F$102,2,FALSE)</f>
        <v>#N/A</v>
      </c>
      <c r="E63" s="15">
        <f>IF('Datos de tu bebé'!$D$8="Male",Table!AA63,Table!AS63)</f>
        <v>6.3773683172000002</v>
      </c>
      <c r="F63" s="15">
        <f>IF('Datos de tu bebé'!$D$8="Male",Table!AB63,Table!AT63)</f>
        <v>6.5564657186000002</v>
      </c>
      <c r="G63" s="15">
        <f>IF('Datos de tu bebé'!$D$8="Male",Table!AC63,Table!AU63)</f>
        <v>6.8419455400000002</v>
      </c>
      <c r="H63" s="15">
        <f>IF('Datos de tu bebé'!$D$8="Male",Table!AD63,Table!AV63)</f>
        <v>7.3464581968000005</v>
      </c>
      <c r="I63" s="15">
        <f>IF('Datos de tu bebé'!$D$8="Male",Table!AE63,Table!AW63)</f>
        <v>7.9499406938000003</v>
      </c>
      <c r="J63" s="15">
        <f>IF('Datos de tu bebé'!$D$8="Male",Table!AF63,Table!AX63)</f>
        <v>8.6020848918000006</v>
      </c>
      <c r="K63" s="15">
        <f>IF('Datos de tu bebé'!$D$8="Male",Table!AG63,Table!AY63)</f>
        <v>9.2338333407999986</v>
      </c>
      <c r="L63" s="15">
        <f>IF('Datos de tu bebé'!$D$8="Male",Table!AH63,Table!AZ63)</f>
        <v>9.6335072642000004</v>
      </c>
      <c r="M63" s="15">
        <f>IF('Datos de tu bebé'!$D$8="Male",Table!AI63,Table!BA63)</f>
        <v>9.9021327380000006</v>
      </c>
      <c r="N63" s="15" t="e">
        <f t="shared" si="0"/>
        <v>#N/A</v>
      </c>
      <c r="O63" s="16">
        <v>6.1</v>
      </c>
      <c r="P63" s="17" t="e">
        <f>VLOOKUP(Table!O63,'Datos de tu bebé'!$E$17:$G$102,3,FALSE)</f>
        <v>#N/A</v>
      </c>
      <c r="Q63" s="15">
        <f>IF('Datos de tu bebé'!$D$8="Male",Table!AJ63,Table!BB63)</f>
        <v>62.631450942496514</v>
      </c>
      <c r="R63" s="15">
        <f>IF('Datos de tu bebé'!$D$8="Male",Table!AK63,Table!BC63)</f>
        <v>63.156873307757877</v>
      </c>
      <c r="S63" s="15">
        <f>IF('Datos de tu bebé'!$D$8="Male",Table!AL63,Table!BD63)</f>
        <v>63.987510683397815</v>
      </c>
      <c r="T63" s="15">
        <f>IF('Datos de tu bebé'!$D$8="Male",Table!AM63,Table!BE63)</f>
        <v>65.437282945961087</v>
      </c>
      <c r="U63" s="15">
        <f>IF('Datos de tu bebé'!$D$8="Male",Table!AN63,Table!BF63)</f>
        <v>67.146349415032844</v>
      </c>
      <c r="V63" s="15">
        <f>IF('Datos de tu bebé'!$D$8="Male",Table!AO63,Table!BG63)</f>
        <v>68.969481202104831</v>
      </c>
      <c r="W63" s="15">
        <f>IF('Datos de tu bebé'!$D$8="Male",Table!AP63,Table!BH63)</f>
        <v>70.718285221437753</v>
      </c>
      <c r="X63" s="15">
        <f>IF('Datos de tu bebé'!$D$8="Male",Table!AQ63,Table!BI63)</f>
        <v>71.818279040670944</v>
      </c>
      <c r="Y63" s="15">
        <f>IF('Datos de tu bebé'!$D$8="Male",Table!AR63,Table!BJ63)</f>
        <v>72.555522941473313</v>
      </c>
      <c r="Z63" s="15" t="e">
        <f t="shared" si="1"/>
        <v>#N/A</v>
      </c>
      <c r="AA63" s="15">
        <v>6.3773683172000002</v>
      </c>
      <c r="AB63" s="15">
        <v>6.5564657186000002</v>
      </c>
      <c r="AC63" s="15">
        <v>6.8419455400000002</v>
      </c>
      <c r="AD63" s="15">
        <v>7.3464581968000005</v>
      </c>
      <c r="AE63" s="15">
        <v>7.9499406938000003</v>
      </c>
      <c r="AF63" s="15">
        <v>8.6020848918000006</v>
      </c>
      <c r="AG63" s="15">
        <v>9.2338333407999986</v>
      </c>
      <c r="AH63" s="15">
        <v>9.6335072642000004</v>
      </c>
      <c r="AI63" s="15">
        <v>9.9021327380000006</v>
      </c>
      <c r="AJ63" s="15">
        <v>62.631450942496514</v>
      </c>
      <c r="AK63" s="15">
        <v>63.156873307757877</v>
      </c>
      <c r="AL63" s="15">
        <v>63.987510683397815</v>
      </c>
      <c r="AM63" s="15">
        <v>65.437282945961087</v>
      </c>
      <c r="AN63" s="15">
        <v>67.146349415032844</v>
      </c>
      <c r="AO63" s="15">
        <v>68.969481202104831</v>
      </c>
      <c r="AP63" s="15">
        <v>70.718285221437753</v>
      </c>
      <c r="AQ63" s="15">
        <v>71.818279040670944</v>
      </c>
      <c r="AR63" s="15">
        <v>72.555522941473313</v>
      </c>
      <c r="AS63" s="15">
        <v>5.7766096788778798</v>
      </c>
      <c r="AT63" s="15">
        <v>5.9509382130322965</v>
      </c>
      <c r="AU63" s="15">
        <v>6.2254885852665112</v>
      </c>
      <c r="AV63" s="15">
        <v>6.7009844684217059</v>
      </c>
      <c r="AW63" s="15">
        <v>7.254210680512065</v>
      </c>
      <c r="AX63" s="15">
        <v>7.8341148013760842</v>
      </c>
      <c r="AY63" s="15">
        <v>8.3792436808163036</v>
      </c>
      <c r="AZ63" s="15">
        <v>8.7161403451151305</v>
      </c>
      <c r="BA63" s="15">
        <v>8.9392500480621031</v>
      </c>
      <c r="BB63" s="15">
        <v>60.485005875112435</v>
      </c>
      <c r="BC63" s="15">
        <v>61.11078309093427</v>
      </c>
      <c r="BD63" s="15">
        <v>62.070156472138862</v>
      </c>
      <c r="BE63" s="15">
        <v>63.662141222065145</v>
      </c>
      <c r="BF63" s="15">
        <v>65.41531579520921</v>
      </c>
      <c r="BG63" s="15">
        <v>67.152746831733324</v>
      </c>
      <c r="BH63" s="15">
        <v>68.703592940493422</v>
      </c>
      <c r="BI63" s="15">
        <v>69.626075841682137</v>
      </c>
      <c r="BJ63" s="15">
        <v>70.222952052226276</v>
      </c>
    </row>
    <row r="64" spans="1:62" ht="12.75" customHeight="1" x14ac:dyDescent="0.15">
      <c r="A64" s="15"/>
      <c r="B64" s="18">
        <f t="shared" si="2"/>
        <v>186</v>
      </c>
      <c r="C64" s="16">
        <v>6.2</v>
      </c>
      <c r="D64" s="17" t="e">
        <f>VLOOKUP(Table!C64,'Datos de tu bebé'!$E$17:$F$102,2,FALSE)</f>
        <v>#N/A</v>
      </c>
      <c r="E64" s="15">
        <f>IF('Datos de tu bebé'!$D$8="Male",Table!AA64,Table!AS64)</f>
        <v>6.4241338244000001</v>
      </c>
      <c r="F64" s="15">
        <f>IF('Datos de tu bebé'!$D$8="Male",Table!AB64,Table!AT64)</f>
        <v>6.6038474552000004</v>
      </c>
      <c r="G64" s="15">
        <f>IF('Datos de tu bebé'!$D$8="Male",Table!AC64,Table!AU64)</f>
        <v>6.8903732560000002</v>
      </c>
      <c r="H64" s="15">
        <f>IF('Datos de tu bebé'!$D$8="Male",Table!AD64,Table!AV64)</f>
        <v>7.3969300766000003</v>
      </c>
      <c r="I64" s="15">
        <f>IF('Datos de tu bebé'!$D$8="Male",Table!AE64,Table!AW64)</f>
        <v>8.0031932790999996</v>
      </c>
      <c r="J64" s="15">
        <f>IF('Datos de tu bebé'!$D$8="Male",Table!AF64,Table!AX64)</f>
        <v>8.6587602086000004</v>
      </c>
      <c r="K64" s="15">
        <f>IF('Datos de tu bebé'!$D$8="Male",Table!AG64,Table!AY64)</f>
        <v>9.2942415455999985</v>
      </c>
      <c r="L64" s="15">
        <f>IF('Datos de tu bebé'!$D$8="Male",Table!AH64,Table!AZ64)</f>
        <v>9.6964893839000013</v>
      </c>
      <c r="M64" s="15">
        <f>IF('Datos de tu bebé'!$D$8="Male",Table!AI64,Table!BA64)</f>
        <v>9.966937101000001</v>
      </c>
      <c r="N64" s="15" t="e">
        <f t="shared" si="0"/>
        <v>#N/A</v>
      </c>
      <c r="O64" s="16">
        <v>6.2</v>
      </c>
      <c r="P64" s="17" t="e">
        <f>VLOOKUP(Table!O64,'Datos de tu bebé'!$E$17:$G$102,3,FALSE)</f>
        <v>#N/A</v>
      </c>
      <c r="Q64" s="15">
        <f>IF('Datos de tu bebé'!$D$8="Male",Table!AJ64,Table!BB64)</f>
        <v>62.787913872632494</v>
      </c>
      <c r="R64" s="15">
        <f>IF('Datos de tu bebé'!$D$8="Male",Table!AK64,Table!BC64)</f>
        <v>63.314502736162297</v>
      </c>
      <c r="S64" s="15">
        <f>IF('Datos de tu bebé'!$D$8="Male",Table!AL64,Table!BD64)</f>
        <v>64.146936238469436</v>
      </c>
      <c r="T64" s="15">
        <f>IF('Datos de tu bebé'!$D$8="Male",Table!AM64,Table!BE64)</f>
        <v>65.599700230126217</v>
      </c>
      <c r="U64" s="15">
        <f>IF('Datos de tu bebé'!$D$8="Male",Table!AN64,Table!BF64)</f>
        <v>67.312054429496953</v>
      </c>
      <c r="V64" s="15">
        <f>IF('Datos de tu bebé'!$D$8="Male",Table!AO64,Table!BG64)</f>
        <v>69.138400685598469</v>
      </c>
      <c r="W64" s="15">
        <f>IF('Datos de tu bebé'!$D$8="Male",Table!AP64,Table!BH64)</f>
        <v>70.889996850696548</v>
      </c>
      <c r="X64" s="15">
        <f>IF('Datos de tu bebé'!$D$8="Male",Table!AQ64,Table!BI64)</f>
        <v>71.991597687064598</v>
      </c>
      <c r="Y64" s="15">
        <f>IF('Datos de tu bebé'!$D$8="Male",Table!AR64,Table!BJ64)</f>
        <v>72.729853150965511</v>
      </c>
      <c r="Z64" s="15" t="e">
        <f t="shared" si="1"/>
        <v>#N/A</v>
      </c>
      <c r="AA64" s="15">
        <v>6.4241338244000001</v>
      </c>
      <c r="AB64" s="15">
        <v>6.6038474552000004</v>
      </c>
      <c r="AC64" s="15">
        <v>6.8903732560000002</v>
      </c>
      <c r="AD64" s="15">
        <v>7.3969300766000003</v>
      </c>
      <c r="AE64" s="15">
        <v>8.0031932790999996</v>
      </c>
      <c r="AF64" s="15">
        <v>8.6587602086000004</v>
      </c>
      <c r="AG64" s="15">
        <v>9.2942415455999985</v>
      </c>
      <c r="AH64" s="15">
        <v>9.6964893839000013</v>
      </c>
      <c r="AI64" s="15">
        <v>9.966937101000001</v>
      </c>
      <c r="AJ64" s="15">
        <v>62.787913872632494</v>
      </c>
      <c r="AK64" s="15">
        <v>63.314502736162297</v>
      </c>
      <c r="AL64" s="15">
        <v>64.146936238469436</v>
      </c>
      <c r="AM64" s="15">
        <v>65.599700230126217</v>
      </c>
      <c r="AN64" s="15">
        <v>67.312054429496953</v>
      </c>
      <c r="AO64" s="15">
        <v>69.138400685598469</v>
      </c>
      <c r="AP64" s="15">
        <v>70.889996850696548</v>
      </c>
      <c r="AQ64" s="15">
        <v>71.991597687064598</v>
      </c>
      <c r="AR64" s="15">
        <v>72.729853150965511</v>
      </c>
      <c r="AS64" s="15">
        <v>5.8178236018600265</v>
      </c>
      <c r="AT64" s="15">
        <v>5.992609223873794</v>
      </c>
      <c r="AU64" s="15">
        <v>6.267962589924573</v>
      </c>
      <c r="AV64" s="15">
        <v>6.7450901875693265</v>
      </c>
      <c r="AW64" s="15">
        <v>7.3005989904106761</v>
      </c>
      <c r="AX64" s="15">
        <v>7.8833367667117216</v>
      </c>
      <c r="AY64" s="15">
        <v>8.4315370614914968</v>
      </c>
      <c r="AZ64" s="15">
        <v>8.7705274168769431</v>
      </c>
      <c r="BA64" s="15">
        <v>8.995105168133458</v>
      </c>
      <c r="BB64" s="15">
        <v>60.637228722299035</v>
      </c>
      <c r="BC64" s="15">
        <v>61.264715717905794</v>
      </c>
      <c r="BD64" s="15">
        <v>62.226589857745694</v>
      </c>
      <c r="BE64" s="15">
        <v>63.822410490472294</v>
      </c>
      <c r="BF64" s="15">
        <v>65.57937082840418</v>
      </c>
      <c r="BG64" s="15">
        <v>67.320116987908406</v>
      </c>
      <c r="BH64" s="15">
        <v>68.873568125161754</v>
      </c>
      <c r="BI64" s="15">
        <v>69.797446746038005</v>
      </c>
      <c r="BJ64" s="15">
        <v>70.395166164831252</v>
      </c>
    </row>
    <row r="65" spans="1:62" ht="12.75" customHeight="1" x14ac:dyDescent="0.15">
      <c r="A65" s="15"/>
      <c r="B65" s="18">
        <f t="shared" si="2"/>
        <v>189</v>
      </c>
      <c r="C65" s="16">
        <v>6.3</v>
      </c>
      <c r="D65" s="17" t="e">
        <f>VLOOKUP(Table!C65,'Datos de tu bebé'!$E$17:$F$102,2,FALSE)</f>
        <v>#N/A</v>
      </c>
      <c r="E65" s="15">
        <f>IF('Datos de tu bebé'!$D$8="Male",Table!AA65,Table!AS65)</f>
        <v>6.4708993316000001</v>
      </c>
      <c r="F65" s="15">
        <f>IF('Datos de tu bebé'!$D$8="Male",Table!AB65,Table!AT65)</f>
        <v>6.6512291918000006</v>
      </c>
      <c r="G65" s="15">
        <f>IF('Datos de tu bebé'!$D$8="Male",Table!AC65,Table!AU65)</f>
        <v>6.9388009720000001</v>
      </c>
      <c r="H65" s="15">
        <f>IF('Datos de tu bebé'!$D$8="Male",Table!AD65,Table!AV65)</f>
        <v>7.4474019564000002</v>
      </c>
      <c r="I65" s="15">
        <f>IF('Datos de tu bebé'!$D$8="Male",Table!AE65,Table!AW65)</f>
        <v>8.0564458644000005</v>
      </c>
      <c r="J65" s="15">
        <f>IF('Datos de tu bebé'!$D$8="Male",Table!AF65,Table!AX65)</f>
        <v>8.7154355254000002</v>
      </c>
      <c r="K65" s="15">
        <f>IF('Datos de tu bebé'!$D$8="Male",Table!AG65,Table!AY65)</f>
        <v>9.3546497503999984</v>
      </c>
      <c r="L65" s="15">
        <f>IF('Datos de tu bebé'!$D$8="Male",Table!AH65,Table!AZ65)</f>
        <v>9.7594715036000022</v>
      </c>
      <c r="M65" s="15">
        <f>IF('Datos de tu bebé'!$D$8="Male",Table!AI65,Table!BA65)</f>
        <v>10.031741464000001</v>
      </c>
      <c r="N65" s="15" t="e">
        <f t="shared" si="0"/>
        <v>#N/A</v>
      </c>
      <c r="O65" s="16">
        <v>6.3</v>
      </c>
      <c r="P65" s="17" t="e">
        <f>VLOOKUP(Table!O65,'Datos de tu bebé'!$E$17:$G$102,3,FALSE)</f>
        <v>#N/A</v>
      </c>
      <c r="Q65" s="15">
        <f>IF('Datos de tu bebé'!$D$8="Male",Table!AJ65,Table!BB65)</f>
        <v>62.943074016711471</v>
      </c>
      <c r="R65" s="15">
        <f>IF('Datos de tu bebé'!$D$8="Male",Table!AK65,Table!BC65)</f>
        <v>63.470844733287436</v>
      </c>
      <c r="S65" s="15">
        <f>IF('Datos de tu bebé'!$D$8="Male",Table!AL65,Table!BD65)</f>
        <v>64.305095988243465</v>
      </c>
      <c r="T65" s="15">
        <f>IF('Datos de tu bebé'!$D$8="Male",Table!AM65,Table!BE65)</f>
        <v>65.760881570470175</v>
      </c>
      <c r="U65" s="15">
        <f>IF('Datos de tu bebé'!$D$8="Male",Table!AN65,Table!BF65)</f>
        <v>67.476545594051771</v>
      </c>
      <c r="V65" s="15">
        <f>IF('Datos de tu bebé'!$D$8="Male",Table!AO65,Table!BG65)</f>
        <v>69.306113945337728</v>
      </c>
      <c r="W65" s="15">
        <f>IF('Datos de tu bebé'!$D$8="Male",Table!AP65,Table!BH65)</f>
        <v>71.06049383987785</v>
      </c>
      <c r="X65" s="15">
        <f>IF('Datos de tu bebé'!$D$8="Male",Table!AQ65,Table!BI65)</f>
        <v>72.16368840812504</v>
      </c>
      <c r="Y65" s="15">
        <f>IF('Datos de tu bebé'!$D$8="Male",Table!AR65,Table!BJ65)</f>
        <v>72.902943048845088</v>
      </c>
      <c r="Z65" s="15" t="e">
        <f t="shared" si="1"/>
        <v>#N/A</v>
      </c>
      <c r="AA65" s="15">
        <v>6.4708993316000001</v>
      </c>
      <c r="AB65" s="15">
        <v>6.6512291918000006</v>
      </c>
      <c r="AC65" s="15">
        <v>6.9388009720000001</v>
      </c>
      <c r="AD65" s="15">
        <v>7.4474019564000002</v>
      </c>
      <c r="AE65" s="15">
        <v>8.0564458644000005</v>
      </c>
      <c r="AF65" s="15">
        <v>8.7154355254000002</v>
      </c>
      <c r="AG65" s="15">
        <v>9.3546497503999984</v>
      </c>
      <c r="AH65" s="15">
        <v>9.7594715036000022</v>
      </c>
      <c r="AI65" s="15">
        <v>10.031741464000001</v>
      </c>
      <c r="AJ65" s="15">
        <v>62.943074016711471</v>
      </c>
      <c r="AK65" s="15">
        <v>63.470844733287436</v>
      </c>
      <c r="AL65" s="15">
        <v>64.305095988243465</v>
      </c>
      <c r="AM65" s="15">
        <v>65.760881570470175</v>
      </c>
      <c r="AN65" s="15">
        <v>67.476545594051771</v>
      </c>
      <c r="AO65" s="15">
        <v>69.306113945337728</v>
      </c>
      <c r="AP65" s="15">
        <v>71.06049383987785</v>
      </c>
      <c r="AQ65" s="15">
        <v>72.16368840812504</v>
      </c>
      <c r="AR65" s="15">
        <v>72.902943048845088</v>
      </c>
      <c r="AS65" s="15">
        <v>5.8587193639857924</v>
      </c>
      <c r="AT65" s="15">
        <v>6.0339569402911435</v>
      </c>
      <c r="AU65" s="15">
        <v>6.3101043371348124</v>
      </c>
      <c r="AV65" s="15">
        <v>6.7888459697420087</v>
      </c>
      <c r="AW65" s="15">
        <v>7.34661421111631</v>
      </c>
      <c r="AX65" s="15">
        <v>7.9321595857258176</v>
      </c>
      <c r="AY65" s="15">
        <v>8.483406248335239</v>
      </c>
      <c r="AZ65" s="15">
        <v>8.8244749977274868</v>
      </c>
      <c r="BA65" s="15">
        <v>9.0505108810807844</v>
      </c>
      <c r="BB65" s="15">
        <v>60.788378278709217</v>
      </c>
      <c r="BC65" s="15">
        <v>61.417562261453206</v>
      </c>
      <c r="BD65" s="15">
        <v>62.381921559703201</v>
      </c>
      <c r="BE65" s="15">
        <v>63.981562753102736</v>
      </c>
      <c r="BF65" s="15">
        <v>65.742306948138662</v>
      </c>
      <c r="BG65" s="15">
        <v>67.486381473691637</v>
      </c>
      <c r="BH65" s="15">
        <v>69.042461908974758</v>
      </c>
      <c r="BI65" s="15">
        <v>69.967756154933312</v>
      </c>
      <c r="BJ65" s="15">
        <v>70.566333806894832</v>
      </c>
    </row>
    <row r="66" spans="1:62" ht="12.75" customHeight="1" x14ac:dyDescent="0.15">
      <c r="A66" s="15"/>
      <c r="B66" s="18">
        <f t="shared" si="2"/>
        <v>192</v>
      </c>
      <c r="C66" s="16">
        <v>6.4</v>
      </c>
      <c r="D66" s="17" t="e">
        <f>VLOOKUP(Table!C66,'Datos de tu bebé'!$E$17:$F$102,2,FALSE)</f>
        <v>#N/A</v>
      </c>
      <c r="E66" s="15">
        <f>IF('Datos de tu bebé'!$D$8="Male",Table!AA66,Table!AS66)</f>
        <v>6.5176648388</v>
      </c>
      <c r="F66" s="15">
        <f>IF('Datos de tu bebé'!$D$8="Male",Table!AB66,Table!AT66)</f>
        <v>6.6986109284000008</v>
      </c>
      <c r="G66" s="15">
        <f>IF('Datos de tu bebé'!$D$8="Male",Table!AC66,Table!AU66)</f>
        <v>6.9872286880000001</v>
      </c>
      <c r="H66" s="15">
        <f>IF('Datos de tu bebé'!$D$8="Male",Table!AD66,Table!AV66)</f>
        <v>7.4978738362000001</v>
      </c>
      <c r="I66" s="15">
        <f>IF('Datos de tu bebé'!$D$8="Male",Table!AE66,Table!AW66)</f>
        <v>8.1096984497000015</v>
      </c>
      <c r="J66" s="15">
        <f>IF('Datos de tu bebé'!$D$8="Male",Table!AF66,Table!AX66)</f>
        <v>8.7721108422</v>
      </c>
      <c r="K66" s="15">
        <f>IF('Datos de tu bebé'!$D$8="Male",Table!AG66,Table!AY66)</f>
        <v>9.4150579551999982</v>
      </c>
      <c r="L66" s="15">
        <f>IF('Datos de tu bebé'!$D$8="Male",Table!AH66,Table!AZ66)</f>
        <v>9.822453623300003</v>
      </c>
      <c r="M66" s="15">
        <f>IF('Datos de tu bebé'!$D$8="Male",Table!AI66,Table!BA66)</f>
        <v>10.096545827000002</v>
      </c>
      <c r="N66" s="15" t="e">
        <f t="shared" si="0"/>
        <v>#N/A</v>
      </c>
      <c r="O66" s="16">
        <v>6.4</v>
      </c>
      <c r="P66" s="17" t="e">
        <f>VLOOKUP(Table!O66,'Datos de tu bebé'!$E$17:$G$102,3,FALSE)</f>
        <v>#N/A</v>
      </c>
      <c r="Q66" s="15">
        <f>IF('Datos de tu bebé'!$D$8="Male",Table!AJ66,Table!BB66)</f>
        <v>63.096956130170241</v>
      </c>
      <c r="R66" s="15">
        <f>IF('Datos de tu bebé'!$D$8="Male",Table!AK66,Table!BC66)</f>
        <v>63.625923640096481</v>
      </c>
      <c r="S66" s="15">
        <f>IF('Datos de tu bebé'!$D$8="Male",Table!AL66,Table!BD66)</f>
        <v>64.4620136669636</v>
      </c>
      <c r="T66" s="15">
        <f>IF('Datos de tu bebé'!$D$8="Male",Table!AM66,Table!BE66)</f>
        <v>65.920849797235377</v>
      </c>
      <c r="U66" s="15">
        <f>IF('Datos de tu bebé'!$D$8="Male",Table!AN66,Table!BF66)</f>
        <v>67.639844955964222</v>
      </c>
      <c r="V66" s="15">
        <f>IF('Datos de tu bebé'!$D$8="Male",Table!AO66,Table!BG66)</f>
        <v>69.472642575728798</v>
      </c>
      <c r="W66" s="15">
        <f>IF('Datos de tu bebé'!$D$8="Male",Table!AP66,Table!BH66)</f>
        <v>71.229797767251867</v>
      </c>
      <c r="X66" s="15">
        <f>IF('Datos de tu bebé'!$D$8="Male",Table!AQ66,Table!BI66)</f>
        <v>72.334573003123694</v>
      </c>
      <c r="Y66" s="15">
        <f>IF('Datos de tu bebé'!$D$8="Male",Table!AR66,Table!BJ66)</f>
        <v>73.074814689560654</v>
      </c>
      <c r="Z66" s="15" t="e">
        <f t="shared" si="1"/>
        <v>#N/A</v>
      </c>
      <c r="AA66" s="15">
        <v>6.5176648388</v>
      </c>
      <c r="AB66" s="15">
        <v>6.6986109284000008</v>
      </c>
      <c r="AC66" s="15">
        <v>6.9872286880000001</v>
      </c>
      <c r="AD66" s="15">
        <v>7.4978738362000001</v>
      </c>
      <c r="AE66" s="15">
        <v>8.1096984497000015</v>
      </c>
      <c r="AF66" s="15">
        <v>8.7721108422</v>
      </c>
      <c r="AG66" s="15">
        <v>9.4150579551999982</v>
      </c>
      <c r="AH66" s="15">
        <v>9.822453623300003</v>
      </c>
      <c r="AI66" s="15">
        <v>10.096545827000002</v>
      </c>
      <c r="AJ66" s="15">
        <v>63.096956130170241</v>
      </c>
      <c r="AK66" s="15">
        <v>63.625923640096481</v>
      </c>
      <c r="AL66" s="15">
        <v>64.4620136669636</v>
      </c>
      <c r="AM66" s="15">
        <v>65.920849797235377</v>
      </c>
      <c r="AN66" s="15">
        <v>67.639844955964222</v>
      </c>
      <c r="AO66" s="15">
        <v>69.472642575728798</v>
      </c>
      <c r="AP66" s="15">
        <v>71.229797767251867</v>
      </c>
      <c r="AQ66" s="15">
        <v>72.334573003123694</v>
      </c>
      <c r="AR66" s="15">
        <v>73.074814689560654</v>
      </c>
      <c r="AS66" s="15">
        <v>5.8992995113138313</v>
      </c>
      <c r="AT66" s="15">
        <v>6.0749839838412925</v>
      </c>
      <c r="AU66" s="15">
        <v>6.3519165880467234</v>
      </c>
      <c r="AV66" s="15">
        <v>6.8322548650930575</v>
      </c>
      <c r="AW66" s="15">
        <v>7.3922597797064871</v>
      </c>
      <c r="AX66" s="15">
        <v>7.9805871310120446</v>
      </c>
      <c r="AY66" s="15">
        <v>8.5348555304703986</v>
      </c>
      <c r="AZ66" s="15">
        <v>8.877987631453335</v>
      </c>
      <c r="BA66" s="15">
        <v>9.1054718968397044</v>
      </c>
      <c r="BB66" s="15">
        <v>60.938473634833819</v>
      </c>
      <c r="BC66" s="15">
        <v>61.569342018506468</v>
      </c>
      <c r="BD66" s="15">
        <v>62.536171107735747</v>
      </c>
      <c r="BE66" s="15">
        <v>64.139617696030697</v>
      </c>
      <c r="BF66" s="15">
        <v>65.904143669655994</v>
      </c>
      <c r="BG66" s="15">
        <v>67.651559268937106</v>
      </c>
      <c r="BH66" s="15">
        <v>69.210292478184329</v>
      </c>
      <c r="BI66" s="15">
        <v>70.137021638845098</v>
      </c>
      <c r="BJ66" s="15">
        <v>70.736472092725549</v>
      </c>
    </row>
    <row r="67" spans="1:62" ht="12.75" customHeight="1" x14ac:dyDescent="0.15">
      <c r="A67" s="15" t="s">
        <v>2</v>
      </c>
      <c r="B67" s="18">
        <f t="shared" si="2"/>
        <v>195</v>
      </c>
      <c r="C67" s="16">
        <v>6.5</v>
      </c>
      <c r="D67" s="17" t="e">
        <f>VLOOKUP(Table!C67,'Datos de tu bebé'!$E$17:$F$102,2,FALSE)</f>
        <v>#N/A</v>
      </c>
      <c r="E67" s="15">
        <f>IF('Datos de tu bebé'!$D$8="Male",Table!AA67,Table!AS67)</f>
        <v>6.564430346</v>
      </c>
      <c r="F67" s="15">
        <f>IF('Datos de tu bebé'!$D$8="Male",Table!AB67,Table!AT67)</f>
        <v>6.7459926650000002</v>
      </c>
      <c r="G67" s="15">
        <f>IF('Datos de tu bebé'!$D$8="Male",Table!AC67,Table!AU67)</f>
        <v>7.035656404</v>
      </c>
      <c r="H67" s="15">
        <f>IF('Datos de tu bebé'!$D$8="Male",Table!AD67,Table!AV67)</f>
        <v>7.548345716</v>
      </c>
      <c r="I67" s="15">
        <f>IF('Datos de tu bebé'!$D$8="Male",Table!AE67,Table!AW67)</f>
        <v>8.1629510350000007</v>
      </c>
      <c r="J67" s="15">
        <f>IF('Datos de tu bebé'!$D$8="Male",Table!AF67,Table!AX67)</f>
        <v>8.8287861589999999</v>
      </c>
      <c r="K67" s="15">
        <f>IF('Datos de tu bebé'!$D$8="Male",Table!AG67,Table!AY67)</f>
        <v>9.4754661599999999</v>
      </c>
      <c r="L67" s="15">
        <f>IF('Datos de tu bebé'!$D$8="Male",Table!AH67,Table!AZ67)</f>
        <v>9.8854357430000004</v>
      </c>
      <c r="M67" s="15">
        <f>IF('Datos de tu bebé'!$D$8="Male",Table!AI67,Table!BA67)</f>
        <v>10.16135019</v>
      </c>
      <c r="N67" s="15" t="e">
        <f t="shared" si="0"/>
        <v>#N/A</v>
      </c>
      <c r="O67" s="16">
        <v>6.5</v>
      </c>
      <c r="P67" s="17" t="e">
        <f>VLOOKUP(Table!O67,'Datos de tu bebé'!$E$17:$G$102,3,FALSE)</f>
        <v>#N/A</v>
      </c>
      <c r="Q67" s="15">
        <f>IF('Datos de tu bebé'!$D$8="Male",Table!AJ67,Table!BB67)</f>
        <v>63.31224238885401</v>
      </c>
      <c r="R67" s="15">
        <f>IF('Datos de tu bebé'!$D$8="Male",Table!AK67,Table!BC67)</f>
        <v>63.84166130643861</v>
      </c>
      <c r="S67" s="15">
        <f>IF('Datos de tu bebé'!$D$8="Male",Table!AL67,Table!BD67)</f>
        <v>64.678536504906901</v>
      </c>
      <c r="T67" s="15">
        <f>IF('Datos de tu bebé'!$D$8="Male",Table!AM67,Table!BE67)</f>
        <v>66.138957350009832</v>
      </c>
      <c r="U67" s="15">
        <f>IF('Datos de tu bebé'!$D$8="Male",Table!AN67,Table!BF67)</f>
        <v>67.860179904000006</v>
      </c>
      <c r="V67" s="15">
        <f>IF('Datos de tu bebé'!$D$8="Male",Table!AO67,Table!BG67)</f>
        <v>69.695794702787751</v>
      </c>
      <c r="W67" s="15">
        <f>IF('Datos de tu bebé'!$D$8="Male",Table!AP67,Table!BH67)</f>
        <v>71.456091631701426</v>
      </c>
      <c r="X67" s="15">
        <f>IF('Datos de tu bebé'!$D$8="Male",Table!AQ67,Table!BI67)</f>
        <v>72.563067979042629</v>
      </c>
      <c r="Y67" s="15">
        <f>IF('Datos de tu bebé'!$D$8="Male",Table!AR67,Table!BJ67)</f>
        <v>73.304883493437842</v>
      </c>
      <c r="Z67" s="15" t="e">
        <f t="shared" si="1"/>
        <v>#N/A</v>
      </c>
      <c r="AA67" s="15">
        <v>6.564430346</v>
      </c>
      <c r="AB67" s="15">
        <v>6.7459926650000002</v>
      </c>
      <c r="AC67" s="15">
        <v>7.035656404</v>
      </c>
      <c r="AD67" s="15">
        <v>7.548345716</v>
      </c>
      <c r="AE67" s="15">
        <v>8.1629510350000007</v>
      </c>
      <c r="AF67" s="15">
        <v>8.8287861589999999</v>
      </c>
      <c r="AG67" s="15">
        <v>9.4754661599999999</v>
      </c>
      <c r="AH67" s="15">
        <v>9.8854357430000004</v>
      </c>
      <c r="AI67" s="15">
        <v>10.16135019</v>
      </c>
      <c r="AJ67" s="15">
        <v>63.31224238885401</v>
      </c>
      <c r="AK67" s="15">
        <v>63.84166130643861</v>
      </c>
      <c r="AL67" s="15">
        <v>64.678536504906901</v>
      </c>
      <c r="AM67" s="15">
        <v>66.138957350009832</v>
      </c>
      <c r="AN67" s="15">
        <v>67.860179904000006</v>
      </c>
      <c r="AO67" s="15">
        <v>69.695794702787751</v>
      </c>
      <c r="AP67" s="15">
        <v>71.456091631701426</v>
      </c>
      <c r="AQ67" s="15">
        <v>72.563067979042629</v>
      </c>
      <c r="AR67" s="15">
        <v>73.304883493437842</v>
      </c>
      <c r="AS67" s="15">
        <v>5.9542724939999996</v>
      </c>
      <c r="AT67" s="15">
        <v>6.1306412950000002</v>
      </c>
      <c r="AU67" s="15">
        <v>6.4087750970000004</v>
      </c>
      <c r="AV67" s="15">
        <v>6.8915330949999998</v>
      </c>
      <c r="AW67" s="15">
        <v>7.4548541090000002</v>
      </c>
      <c r="AX67" s="15">
        <v>8.0471782459999996</v>
      </c>
      <c r="AY67" s="15">
        <v>8.6056355460000002</v>
      </c>
      <c r="AZ67" s="15">
        <v>8.9515436850000007</v>
      </c>
      <c r="BA67" s="15">
        <v>9.1809384069999993</v>
      </c>
      <c r="BB67" s="15">
        <v>61.138931223928779</v>
      </c>
      <c r="BC67" s="15">
        <v>61.772080145277123</v>
      </c>
      <c r="BD67" s="15">
        <v>62.742102831168125</v>
      </c>
      <c r="BE67" s="15">
        <v>64.350053441494182</v>
      </c>
      <c r="BF67" s="15">
        <v>66.118415533000004</v>
      </c>
      <c r="BG67" s="15">
        <v>67.868499370471071</v>
      </c>
      <c r="BH67" s="15">
        <v>69.428684245188634</v>
      </c>
      <c r="BI67" s="15">
        <v>70.355869074993691</v>
      </c>
      <c r="BJ67" s="15">
        <v>70.955454592505447</v>
      </c>
    </row>
    <row r="68" spans="1:62" ht="12.75" customHeight="1" x14ac:dyDescent="0.15">
      <c r="A68" s="15"/>
      <c r="B68" s="18">
        <f t="shared" si="2"/>
        <v>198</v>
      </c>
      <c r="C68" s="16">
        <v>6.6</v>
      </c>
      <c r="D68" s="17" t="e">
        <f>VLOOKUP(Table!C68,'Datos de tu bebé'!$E$17:$F$102,2,FALSE)</f>
        <v>#N/A</v>
      </c>
      <c r="E68" s="15">
        <f>IF('Datos de tu bebé'!$D$8="Male",Table!AA68,Table!AS68)</f>
        <v>6.6063996451999998</v>
      </c>
      <c r="F68" s="15">
        <f>IF('Datos de tu bebé'!$D$8="Male",Table!AB68,Table!AT68)</f>
        <v>6.7885886378000002</v>
      </c>
      <c r="G68" s="15">
        <f>IF('Datos de tu bebé'!$D$8="Male",Table!AC68,Table!AU68)</f>
        <v>7.0792929074000002</v>
      </c>
      <c r="H68" s="15">
        <f>IF('Datos de tu bebé'!$D$8="Male",Table!AD68,Table!AV68)</f>
        <v>7.5939510218999997</v>
      </c>
      <c r="I68" s="15">
        <f>IF('Datos de tu bebé'!$D$8="Male",Table!AE68,Table!AW68)</f>
        <v>8.2111391793999999</v>
      </c>
      <c r="J68" s="15">
        <f>IF('Datos de tu bebé'!$D$8="Male",Table!AF68,Table!AX68)</f>
        <v>8.8800565810999998</v>
      </c>
      <c r="K68" s="15">
        <f>IF('Datos de tu bebé'!$D$8="Male",Table!AG68,Table!AY68)</f>
        <v>9.530020918</v>
      </c>
      <c r="L68" s="15">
        <f>IF('Datos de tu bebé'!$D$8="Male",Table!AH68,Table!AZ68)</f>
        <v>9.9422236017000003</v>
      </c>
      <c r="M68" s="15">
        <f>IF('Datos de tu bebé'!$D$8="Male",Table!AI68,Table!BA68)</f>
        <v>10.219707547000001</v>
      </c>
      <c r="N68" s="15" t="e">
        <f t="shared" si="0"/>
        <v>#N/A</v>
      </c>
      <c r="O68" s="16">
        <v>6.6</v>
      </c>
      <c r="P68" s="17" t="e">
        <f>VLOOKUP(Table!O68,'Datos de tu bebé'!$E$17:$G$102,3,FALSE)</f>
        <v>#N/A</v>
      </c>
      <c r="Q68" s="15">
        <f>IF('Datos de tu bebé'!$D$8="Male",Table!AJ68,Table!BB68)</f>
        <v>63.462413569852082</v>
      </c>
      <c r="R68" s="15">
        <f>IF('Datos de tu bebé'!$D$8="Male",Table!AK68,Table!BC68)</f>
        <v>63.993079024706383</v>
      </c>
      <c r="S68" s="15">
        <f>IF('Datos de tu bebé'!$D$8="Male",Table!AL68,Table!BD68)</f>
        <v>64.83186407965448</v>
      </c>
      <c r="T68" s="15">
        <f>IF('Datos de tu bebé'!$D$8="Male",Table!AM68,Table!BE68)</f>
        <v>66.295436615307452</v>
      </c>
      <c r="U68" s="15">
        <f>IF('Datos de tu bebé'!$D$8="Male",Table!AN68,Table!BF68)</f>
        <v>68.020070371800003</v>
      </c>
      <c r="V68" s="15">
        <f>IF('Datos de tu bebé'!$D$8="Male",Table!AO68,Table!BG68)</f>
        <v>69.858950594531322</v>
      </c>
      <c r="W68" s="15">
        <f>IF('Datos de tu bebé'!$D$8="Male",Table!AP68,Table!BH68)</f>
        <v>71.622007151157987</v>
      </c>
      <c r="X68" s="15">
        <f>IF('Datos de tu bebé'!$D$8="Male",Table!AQ68,Table!BI68)</f>
        <v>72.730527926793656</v>
      </c>
      <c r="Y68" s="15">
        <f>IF('Datos de tu bebé'!$D$8="Male",Table!AR68,Table!BJ68)</f>
        <v>73.473294426064697</v>
      </c>
      <c r="Z68" s="15" t="e">
        <f t="shared" si="1"/>
        <v>#N/A</v>
      </c>
      <c r="AA68" s="15">
        <v>6.6063996451999998</v>
      </c>
      <c r="AB68" s="15">
        <v>6.7885886378000002</v>
      </c>
      <c r="AC68" s="15">
        <v>7.0792929074000002</v>
      </c>
      <c r="AD68" s="15">
        <v>7.5939510218999997</v>
      </c>
      <c r="AE68" s="15">
        <v>8.2111391793999999</v>
      </c>
      <c r="AF68" s="15">
        <v>8.8800565810999998</v>
      </c>
      <c r="AG68" s="15">
        <v>9.530020918</v>
      </c>
      <c r="AH68" s="15">
        <v>9.9422236017000003</v>
      </c>
      <c r="AI68" s="15">
        <v>10.219707547000001</v>
      </c>
      <c r="AJ68" s="15">
        <v>63.462413569852082</v>
      </c>
      <c r="AK68" s="15">
        <v>63.993079024706383</v>
      </c>
      <c r="AL68" s="15">
        <v>64.83186407965448</v>
      </c>
      <c r="AM68" s="15">
        <v>66.295436615307452</v>
      </c>
      <c r="AN68" s="15">
        <v>68.020070371800003</v>
      </c>
      <c r="AO68" s="15">
        <v>69.858950594531322</v>
      </c>
      <c r="AP68" s="15">
        <v>71.622007151157987</v>
      </c>
      <c r="AQ68" s="15">
        <v>72.730527926793656</v>
      </c>
      <c r="AR68" s="15">
        <v>73.473294426064697</v>
      </c>
      <c r="AS68" s="15">
        <v>5.9941120723000001</v>
      </c>
      <c r="AT68" s="15">
        <v>6.1709144563000002</v>
      </c>
      <c r="AU68" s="15">
        <v>6.4498098156000001</v>
      </c>
      <c r="AV68" s="15">
        <v>6.9341170945999995</v>
      </c>
      <c r="AW68" s="15">
        <v>7.4996123167000004</v>
      </c>
      <c r="AX68" s="15">
        <v>8.0946481473999992</v>
      </c>
      <c r="AY68" s="15">
        <v>8.6560598010999996</v>
      </c>
      <c r="AZ68" s="15">
        <v>9.0039901893000014</v>
      </c>
      <c r="BA68" s="15">
        <v>9.2348066356</v>
      </c>
      <c r="BB68" s="15">
        <v>61.286031280137422</v>
      </c>
      <c r="BC68" s="15">
        <v>61.920830084570767</v>
      </c>
      <c r="BD68" s="15">
        <v>62.893281328394885</v>
      </c>
      <c r="BE68" s="15">
        <v>64.505000193217043</v>
      </c>
      <c r="BF68" s="15">
        <v>66.27714839890001</v>
      </c>
      <c r="BG68" s="15">
        <v>68.030624383449151</v>
      </c>
      <c r="BH68" s="15">
        <v>69.593546883998073</v>
      </c>
      <c r="BI68" s="15">
        <v>70.522234622144737</v>
      </c>
      <c r="BJ68" s="15">
        <v>71.122743883055364</v>
      </c>
    </row>
    <row r="69" spans="1:62" ht="12.75" customHeight="1" x14ac:dyDescent="0.15">
      <c r="A69" s="15"/>
      <c r="B69" s="18">
        <f t="shared" si="2"/>
        <v>201</v>
      </c>
      <c r="C69" s="16">
        <v>6.7</v>
      </c>
      <c r="D69" s="17" t="e">
        <f>VLOOKUP(Table!C69,'Datos de tu bebé'!$E$17:$F$102,2,FALSE)</f>
        <v>#N/A</v>
      </c>
      <c r="E69" s="15">
        <f>IF('Datos de tu bebé'!$D$8="Male",Table!AA69,Table!AS69)</f>
        <v>6.6483689443999996</v>
      </c>
      <c r="F69" s="15">
        <f>IF('Datos de tu bebé'!$D$8="Male",Table!AB69,Table!AT69)</f>
        <v>6.8311846106000003</v>
      </c>
      <c r="G69" s="15">
        <f>IF('Datos de tu bebé'!$D$8="Male",Table!AC69,Table!AU69)</f>
        <v>7.1229294108000003</v>
      </c>
      <c r="H69" s="15">
        <f>IF('Datos de tu bebé'!$D$8="Male",Table!AD69,Table!AV69)</f>
        <v>7.6395563277999994</v>
      </c>
      <c r="I69" s="15">
        <f>IF('Datos de tu bebé'!$D$8="Male",Table!AE69,Table!AW69)</f>
        <v>8.2593273237999991</v>
      </c>
      <c r="J69" s="15">
        <f>IF('Datos de tu bebé'!$D$8="Male",Table!AF69,Table!AX69)</f>
        <v>8.9313270031999998</v>
      </c>
      <c r="K69" s="15">
        <f>IF('Datos de tu bebé'!$D$8="Male",Table!AG69,Table!AY69)</f>
        <v>9.584575676</v>
      </c>
      <c r="L69" s="15">
        <f>IF('Datos de tu bebé'!$D$8="Male",Table!AH69,Table!AZ69)</f>
        <v>9.9990114604000002</v>
      </c>
      <c r="M69" s="15">
        <f>IF('Datos de tu bebé'!$D$8="Male",Table!AI69,Table!BA69)</f>
        <v>10.278064904000001</v>
      </c>
      <c r="N69" s="15" t="e">
        <f t="shared" si="0"/>
        <v>#N/A</v>
      </c>
      <c r="O69" s="16">
        <v>6.7</v>
      </c>
      <c r="P69" s="17" t="e">
        <f>VLOOKUP(Table!O69,'Datos de tu bebé'!$E$17:$G$102,3,FALSE)</f>
        <v>#N/A</v>
      </c>
      <c r="Q69" s="15">
        <f>IF('Datos de tu bebé'!$D$8="Male",Table!AJ69,Table!BB69)</f>
        <v>63.611411347740699</v>
      </c>
      <c r="R69" s="15">
        <f>IF('Datos de tu bebé'!$D$8="Male",Table!AK69,Table!BC69)</f>
        <v>64.143336384728087</v>
      </c>
      <c r="S69" s="15">
        <f>IF('Datos de tu bebé'!$D$8="Male",Table!AL69,Table!BD69)</f>
        <v>64.984049549281124</v>
      </c>
      <c r="T69" s="15">
        <f>IF('Datos de tu bebé'!$D$8="Male",Table!AM69,Table!BE69)</f>
        <v>66.450798625828398</v>
      </c>
      <c r="U69" s="15">
        <f>IF('Datos de tu bebé'!$D$8="Male",Table!AN69,Table!BF69)</f>
        <v>68.178861338230007</v>
      </c>
      <c r="V69" s="15">
        <f>IF('Datos de tu bebé'!$D$8="Male",Table!AO69,Table!BG69)</f>
        <v>70.021012060962875</v>
      </c>
      <c r="W69" s="15">
        <f>IF('Datos de tu bebé'!$D$8="Male",Table!AP69,Table!BH69)</f>
        <v>71.7868196261024</v>
      </c>
      <c r="X69" s="15">
        <f>IF('Datos de tu bebé'!$D$8="Male",Table!AQ69,Table!BI69)</f>
        <v>72.896872646036485</v>
      </c>
      <c r="Y69" s="15">
        <f>IF('Datos de tu bebé'!$D$8="Male",Table!AR69,Table!BJ69)</f>
        <v>73.640579048445403</v>
      </c>
      <c r="Z69" s="15" t="e">
        <f t="shared" si="1"/>
        <v>#N/A</v>
      </c>
      <c r="AA69" s="15">
        <v>6.6483689443999996</v>
      </c>
      <c r="AB69" s="15">
        <v>6.8311846106000003</v>
      </c>
      <c r="AC69" s="15">
        <v>7.1229294108000003</v>
      </c>
      <c r="AD69" s="15">
        <v>7.6395563277999994</v>
      </c>
      <c r="AE69" s="15">
        <v>8.2593273237999991</v>
      </c>
      <c r="AF69" s="15">
        <v>8.9313270031999998</v>
      </c>
      <c r="AG69" s="15">
        <v>9.584575676</v>
      </c>
      <c r="AH69" s="15">
        <v>9.9990114604000002</v>
      </c>
      <c r="AI69" s="15">
        <v>10.278064904000001</v>
      </c>
      <c r="AJ69" s="15">
        <v>63.611411347740699</v>
      </c>
      <c r="AK69" s="15">
        <v>64.143336384728087</v>
      </c>
      <c r="AL69" s="15">
        <v>64.984049549281124</v>
      </c>
      <c r="AM69" s="15">
        <v>66.450798625828398</v>
      </c>
      <c r="AN69" s="15">
        <v>68.178861338230007</v>
      </c>
      <c r="AO69" s="15">
        <v>70.021012060962875</v>
      </c>
      <c r="AP69" s="15">
        <v>71.7868196261024</v>
      </c>
      <c r="AQ69" s="15">
        <v>72.896872646036485</v>
      </c>
      <c r="AR69" s="15">
        <v>73.640579048445403</v>
      </c>
      <c r="AS69" s="15">
        <v>6.0336442873400005</v>
      </c>
      <c r="AT69" s="15">
        <v>6.2108754281700005</v>
      </c>
      <c r="AU69" s="15">
        <v>6.4905239748300003</v>
      </c>
      <c r="AV69" s="15">
        <v>6.9763641244699999</v>
      </c>
      <c r="AW69" s="15">
        <v>7.5440121255400001</v>
      </c>
      <c r="AX69" s="15">
        <v>8.1417355266799998</v>
      </c>
      <c r="AY69" s="15">
        <v>8.7060783127099999</v>
      </c>
      <c r="AZ69" s="15">
        <v>9.0560167532500007</v>
      </c>
      <c r="BA69" s="15">
        <v>9.2882457174099997</v>
      </c>
      <c r="BB69" s="15">
        <v>61.43215682154392</v>
      </c>
      <c r="BC69" s="15">
        <v>62.068593717391828</v>
      </c>
      <c r="BD69" s="15">
        <v>63.043459036849242</v>
      </c>
      <c r="BE69" s="15">
        <v>64.658931519473626</v>
      </c>
      <c r="BF69" s="15">
        <v>66.434862897670001</v>
      </c>
      <c r="BG69" s="15">
        <v>68.191741290660858</v>
      </c>
      <c r="BH69" s="15">
        <v>69.75742130210331</v>
      </c>
      <c r="BI69" s="15">
        <v>70.687628449755678</v>
      </c>
      <c r="BJ69" s="15">
        <v>71.289073953255041</v>
      </c>
    </row>
    <row r="70" spans="1:62" ht="12.75" customHeight="1" x14ac:dyDescent="0.15">
      <c r="A70" s="15"/>
      <c r="B70" s="18">
        <f t="shared" si="2"/>
        <v>204</v>
      </c>
      <c r="C70" s="16">
        <v>6.8</v>
      </c>
      <c r="D70" s="17" t="e">
        <f>VLOOKUP(Table!C70,'Datos de tu bebé'!$E$17:$F$102,2,FALSE)</f>
        <v>#N/A</v>
      </c>
      <c r="E70" s="15">
        <f>IF('Datos de tu bebé'!$D$8="Male",Table!AA70,Table!AS70)</f>
        <v>6.6903382435999994</v>
      </c>
      <c r="F70" s="15">
        <f>IF('Datos de tu bebé'!$D$8="Male",Table!AB70,Table!AT70)</f>
        <v>6.8737805834000003</v>
      </c>
      <c r="G70" s="15">
        <f>IF('Datos de tu bebé'!$D$8="Male",Table!AC70,Table!AU70)</f>
        <v>7.1665659142000004</v>
      </c>
      <c r="H70" s="15">
        <f>IF('Datos de tu bebé'!$D$8="Male",Table!AD70,Table!AV70)</f>
        <v>7.6851616336999991</v>
      </c>
      <c r="I70" s="15">
        <f>IF('Datos de tu bebé'!$D$8="Male",Table!AE70,Table!AW70)</f>
        <v>8.3075154681999983</v>
      </c>
      <c r="J70" s="15">
        <f>IF('Datos de tu bebé'!$D$8="Male",Table!AF70,Table!AX70)</f>
        <v>8.9825974252999998</v>
      </c>
      <c r="K70" s="15">
        <f>IF('Datos de tu bebé'!$D$8="Male",Table!AG70,Table!AY70)</f>
        <v>9.6391304340000001</v>
      </c>
      <c r="L70" s="15">
        <f>IF('Datos de tu bebé'!$D$8="Male",Table!AH70,Table!AZ70)</f>
        <v>10.0557993191</v>
      </c>
      <c r="M70" s="15">
        <f>IF('Datos de tu bebé'!$D$8="Male",Table!AI70,Table!BA70)</f>
        <v>10.336422261000001</v>
      </c>
      <c r="N70" s="15" t="e">
        <f t="shared" si="0"/>
        <v>#N/A</v>
      </c>
      <c r="O70" s="16">
        <v>6.8</v>
      </c>
      <c r="P70" s="17" t="e">
        <f>VLOOKUP(Table!O70,'Datos de tu bebé'!$E$17:$G$102,3,FALSE)</f>
        <v>#N/A</v>
      </c>
      <c r="Q70" s="15">
        <f>IF('Datos de tu bebé'!$D$8="Male",Table!AJ70,Table!BB70)</f>
        <v>63.759256713874898</v>
      </c>
      <c r="R70" s="15">
        <f>IF('Datos de tu bebé'!$D$8="Male",Table!AK70,Table!BC70)</f>
        <v>64.292454046670855</v>
      </c>
      <c r="S70" s="15">
        <f>IF('Datos de tu bebé'!$D$8="Male",Table!AL70,Table!BD70)</f>
        <v>65.135113087869541</v>
      </c>
      <c r="T70" s="15">
        <f>IF('Datos de tu bebé'!$D$8="Male",Table!AM70,Table!BE70)</f>
        <v>66.60506282905402</v>
      </c>
      <c r="U70" s="15">
        <f>IF('Datos de tu bebé'!$D$8="Male",Table!AN70,Table!BF70)</f>
        <v>68.336571620872007</v>
      </c>
      <c r="V70" s="15">
        <f>IF('Datos de tu bebé'!$D$8="Male",Table!AO70,Table!BG70)</f>
        <v>70.181997560118745</v>
      </c>
      <c r="W70" s="15">
        <f>IF('Datos de tu bebé'!$D$8="Male",Table!AP70,Table!BH70)</f>
        <v>71.950547516473065</v>
      </c>
      <c r="X70" s="15">
        <f>IF('Datos de tu bebé'!$D$8="Male",Table!AQ70,Table!BI70)</f>
        <v>73.062120791414657</v>
      </c>
      <c r="Y70" s="15">
        <f>IF('Datos de tu bebé'!$D$8="Male",Table!AR70,Table!BJ70)</f>
        <v>73.806756235851694</v>
      </c>
      <c r="Z70" s="15" t="e">
        <f t="shared" si="1"/>
        <v>#N/A</v>
      </c>
      <c r="AA70" s="15">
        <v>6.6903382435999994</v>
      </c>
      <c r="AB70" s="15">
        <v>6.8737805834000003</v>
      </c>
      <c r="AC70" s="15">
        <v>7.1665659142000004</v>
      </c>
      <c r="AD70" s="15">
        <v>7.6851616336999991</v>
      </c>
      <c r="AE70" s="15">
        <v>8.3075154681999983</v>
      </c>
      <c r="AF70" s="15">
        <v>8.9825974252999998</v>
      </c>
      <c r="AG70" s="15">
        <v>9.6391304340000001</v>
      </c>
      <c r="AH70" s="15">
        <v>10.0557993191</v>
      </c>
      <c r="AI70" s="15">
        <v>10.336422261000001</v>
      </c>
      <c r="AJ70" s="15">
        <v>63.759256713874898</v>
      </c>
      <c r="AK70" s="15">
        <v>64.292454046670855</v>
      </c>
      <c r="AL70" s="15">
        <v>65.135113087869541</v>
      </c>
      <c r="AM70" s="15">
        <v>66.60506282905402</v>
      </c>
      <c r="AN70" s="15">
        <v>68.336571620872007</v>
      </c>
      <c r="AO70" s="15">
        <v>70.181997560118745</v>
      </c>
      <c r="AP70" s="15">
        <v>71.950547516473065</v>
      </c>
      <c r="AQ70" s="15">
        <v>73.062120791414657</v>
      </c>
      <c r="AR70" s="15">
        <v>73.806756235851694</v>
      </c>
      <c r="AS70" s="15">
        <v>6.0728716199740003</v>
      </c>
      <c r="AT70" s="15">
        <v>6.2505267670720004</v>
      </c>
      <c r="AU70" s="15">
        <v>6.5309202676340004</v>
      </c>
      <c r="AV70" s="15">
        <v>7.0182771546109999</v>
      </c>
      <c r="AW70" s="15">
        <v>7.5880568732610003</v>
      </c>
      <c r="AX70" s="15">
        <v>8.1884441361700002</v>
      </c>
      <c r="AY70" s="15">
        <v>8.7556952326179989</v>
      </c>
      <c r="AZ70" s="15">
        <v>9.1076277748910002</v>
      </c>
      <c r="BA70" s="15">
        <v>9.3412602121220001</v>
      </c>
      <c r="BB70" s="15">
        <v>61.5773241731521</v>
      </c>
      <c r="BC70" s="15">
        <v>62.215387554927737</v>
      </c>
      <c r="BD70" s="15">
        <v>63.192652679126169</v>
      </c>
      <c r="BE70" s="15">
        <v>64.811864293794301</v>
      </c>
      <c r="BF70" s="15">
        <v>66.591575777176004</v>
      </c>
      <c r="BG70" s="15">
        <v>68.351866410771223</v>
      </c>
      <c r="BH70" s="15">
        <v>69.920323177430177</v>
      </c>
      <c r="BI70" s="15">
        <v>70.852065739074277</v>
      </c>
      <c r="BJ70" s="15">
        <v>71.454459617026913</v>
      </c>
    </row>
    <row r="71" spans="1:62" ht="12.75" customHeight="1" x14ac:dyDescent="0.15">
      <c r="A71" s="15"/>
      <c r="B71" s="18">
        <f t="shared" si="2"/>
        <v>207</v>
      </c>
      <c r="C71" s="16">
        <v>6.9</v>
      </c>
      <c r="D71" s="17" t="e">
        <f>VLOOKUP(Table!C71,'Datos de tu bebé'!$E$17:$F$102,2,FALSE)</f>
        <v>#N/A</v>
      </c>
      <c r="E71" s="15">
        <f>IF('Datos de tu bebé'!$D$8="Male",Table!AA71,Table!AS71)</f>
        <v>6.7323075427999992</v>
      </c>
      <c r="F71" s="15">
        <f>IF('Datos de tu bebé'!$D$8="Male",Table!AB71,Table!AT71)</f>
        <v>6.9163765562000004</v>
      </c>
      <c r="G71" s="15">
        <f>IF('Datos de tu bebé'!$D$8="Male",Table!AC71,Table!AU71)</f>
        <v>7.2102024176000006</v>
      </c>
      <c r="H71" s="15">
        <f>IF('Datos de tu bebé'!$D$8="Male",Table!AD71,Table!AV71)</f>
        <v>7.7307669395999987</v>
      </c>
      <c r="I71" s="15">
        <f>IF('Datos de tu bebé'!$D$8="Male",Table!AE71,Table!AW71)</f>
        <v>8.3557036125999975</v>
      </c>
      <c r="J71" s="15">
        <f>IF('Datos de tu bebé'!$D$8="Male",Table!AF71,Table!AX71)</f>
        <v>9.0338678473999998</v>
      </c>
      <c r="K71" s="15">
        <f>IF('Datos de tu bebé'!$D$8="Male",Table!AG71,Table!AY71)</f>
        <v>9.6936851920000002</v>
      </c>
      <c r="L71" s="15">
        <f>IF('Datos de tu bebé'!$D$8="Male",Table!AH71,Table!AZ71)</f>
        <v>10.1125871778</v>
      </c>
      <c r="M71" s="15">
        <f>IF('Datos de tu bebé'!$D$8="Male",Table!AI71,Table!BA71)</f>
        <v>10.394779618000001</v>
      </c>
      <c r="N71" s="15" t="e">
        <f t="shared" si="0"/>
        <v>#N/A</v>
      </c>
      <c r="O71" s="16">
        <v>6.9</v>
      </c>
      <c r="P71" s="17" t="e">
        <f>VLOOKUP(Table!O71,'Datos de tu bebé'!$E$17:$G$102,3,FALSE)</f>
        <v>#N/A</v>
      </c>
      <c r="Q71" s="15">
        <f>IF('Datos de tu bebé'!$D$8="Male",Table!AJ71,Table!BB71)</f>
        <v>63.905970118595427</v>
      </c>
      <c r="R71" s="15">
        <f>IF('Datos de tu bebé'!$D$8="Male",Table!AK71,Table!BC71)</f>
        <v>64.440452140345087</v>
      </c>
      <c r="S71" s="15">
        <f>IF('Datos de tu bebé'!$D$8="Male",Table!AL71,Table!BD71)</f>
        <v>65.285074354687879</v>
      </c>
      <c r="T71" s="15">
        <f>IF('Datos de tu bebé'!$D$8="Male",Table!AM71,Table!BE71)</f>
        <v>66.758248180778779</v>
      </c>
      <c r="U71" s="15">
        <f>IF('Datos de tu bebé'!$D$8="Male",Table!AN71,Table!BF71)</f>
        <v>68.493219565906102</v>
      </c>
      <c r="V71" s="15">
        <f>IF('Datos de tu bebé'!$D$8="Male",Table!AO71,Table!BG71)</f>
        <v>70.341925091147672</v>
      </c>
      <c r="W71" s="15">
        <f>IF('Datos de tu bebé'!$D$8="Male",Table!AP71,Table!BH71)</f>
        <v>72.113208825488201</v>
      </c>
      <c r="X71" s="15">
        <f>IF('Datos de tu bebé'!$D$8="Male",Table!AQ71,Table!BI71)</f>
        <v>73.226290556771943</v>
      </c>
      <c r="Y71" s="15">
        <f>IF('Datos de tu bebé'!$D$8="Male",Table!AR71,Table!BJ71)</f>
        <v>73.971844397479799</v>
      </c>
      <c r="Z71" s="15" t="e">
        <f t="shared" si="1"/>
        <v>#N/A</v>
      </c>
      <c r="AA71" s="15">
        <v>6.7323075427999992</v>
      </c>
      <c r="AB71" s="15">
        <v>6.9163765562000004</v>
      </c>
      <c r="AC71" s="15">
        <v>7.2102024176000006</v>
      </c>
      <c r="AD71" s="15">
        <v>7.7307669395999987</v>
      </c>
      <c r="AE71" s="15">
        <v>8.3557036125999975</v>
      </c>
      <c r="AF71" s="15">
        <v>9.0338678473999998</v>
      </c>
      <c r="AG71" s="15">
        <v>9.6936851920000002</v>
      </c>
      <c r="AH71" s="15">
        <v>10.1125871778</v>
      </c>
      <c r="AI71" s="15">
        <v>10.394779618000001</v>
      </c>
      <c r="AJ71" s="15">
        <v>63.905970118595427</v>
      </c>
      <c r="AK71" s="15">
        <v>64.440452140345087</v>
      </c>
      <c r="AL71" s="15">
        <v>65.285074354687879</v>
      </c>
      <c r="AM71" s="15">
        <v>66.758248180778779</v>
      </c>
      <c r="AN71" s="15">
        <v>68.493219565906102</v>
      </c>
      <c r="AO71" s="15">
        <v>70.341925091147672</v>
      </c>
      <c r="AP71" s="15">
        <v>72.113208825488201</v>
      </c>
      <c r="AQ71" s="15">
        <v>73.226290556771943</v>
      </c>
      <c r="AR71" s="15">
        <v>73.971844397479799</v>
      </c>
      <c r="AS71" s="15">
        <v>6.1117965361375006</v>
      </c>
      <c r="AT71" s="15">
        <v>6.2898710141647003</v>
      </c>
      <c r="AU71" s="15">
        <v>6.5710013705934003</v>
      </c>
      <c r="AV71" s="15">
        <v>7.0598591358759002</v>
      </c>
      <c r="AW71" s="15">
        <v>7.6317498743829004</v>
      </c>
      <c r="AX71" s="15">
        <v>8.2347777005050009</v>
      </c>
      <c r="AY71" s="15">
        <v>8.8049146810411987</v>
      </c>
      <c r="AZ71" s="15">
        <v>9.1588276186108999</v>
      </c>
      <c r="BA71" s="15">
        <v>9.3938546445635005</v>
      </c>
      <c r="BB71" s="15">
        <v>61.721549255439925</v>
      </c>
      <c r="BC71" s="15">
        <v>62.361227700154068</v>
      </c>
      <c r="BD71" s="15">
        <v>63.340878565602736</v>
      </c>
      <c r="BE71" s="15">
        <v>64.963814975643487</v>
      </c>
      <c r="BF71" s="15">
        <v>66.747303376821208</v>
      </c>
      <c r="BG71" s="15">
        <v>68.511015668184044</v>
      </c>
      <c r="BH71" s="15">
        <v>70.082267814126538</v>
      </c>
      <c r="BI71" s="15">
        <v>71.015561313420292</v>
      </c>
      <c r="BJ71" s="15">
        <v>71.618915342122591</v>
      </c>
    </row>
    <row r="72" spans="1:62" ht="12.75" customHeight="1" x14ac:dyDescent="0.15">
      <c r="A72" s="15" t="s">
        <v>2</v>
      </c>
      <c r="B72" s="18">
        <f t="shared" si="2"/>
        <v>210</v>
      </c>
      <c r="C72" s="16">
        <v>7</v>
      </c>
      <c r="D72" s="17" t="e">
        <f>VLOOKUP(Table!C72,'Datos de tu bebé'!$E$17:$F$102,2,FALSE)</f>
        <v>#N/A</v>
      </c>
      <c r="E72" s="15">
        <f>IF('Datos de tu bebé'!$D$8="Male",Table!AA72,Table!AS72)</f>
        <v>6.7742768419999999</v>
      </c>
      <c r="F72" s="15">
        <f>IF('Datos de tu bebé'!$D$8="Male",Table!AB72,Table!AT72)</f>
        <v>6.9589725290000004</v>
      </c>
      <c r="G72" s="15">
        <f>IF('Datos de tu bebé'!$D$8="Male",Table!AC72,Table!AU72)</f>
        <v>7.2538389209999998</v>
      </c>
      <c r="H72" s="15">
        <f>IF('Datos de tu bebé'!$D$8="Male",Table!AD72,Table!AV72)</f>
        <v>7.7763722455000002</v>
      </c>
      <c r="I72" s="15">
        <f>IF('Datos de tu bebé'!$D$8="Male",Table!AE72,Table!AW72)</f>
        <v>8.4038917570000002</v>
      </c>
      <c r="J72" s="15">
        <f>IF('Datos de tu bebé'!$D$8="Male",Table!AF72,Table!AX72)</f>
        <v>9.0851382694999998</v>
      </c>
      <c r="K72" s="15">
        <f>IF('Datos de tu bebé'!$D$8="Male",Table!AG72,Table!AY72)</f>
        <v>9.7482399500000003</v>
      </c>
      <c r="L72" s="15">
        <f>IF('Datos de tu bebé'!$D$8="Male",Table!AH72,Table!AZ72)</f>
        <v>10.1693750365</v>
      </c>
      <c r="M72" s="15">
        <f>IF('Datos de tu bebé'!$D$8="Male",Table!AI72,Table!BA72)</f>
        <v>10.453136975</v>
      </c>
      <c r="N72" s="15" t="e">
        <f t="shared" si="0"/>
        <v>#N/A</v>
      </c>
      <c r="O72" s="16">
        <v>7</v>
      </c>
      <c r="P72" s="17" t="e">
        <f>VLOOKUP(Table!O72,'Datos de tu bebé'!$E$17:$G$102,3,FALSE)</f>
        <v>#N/A</v>
      </c>
      <c r="Q72" s="15">
        <f>IF('Datos de tu bebé'!$D$8="Male",Table!AJ72,Table!BB72)</f>
        <v>64.051571488631453</v>
      </c>
      <c r="R72" s="15">
        <f>IF('Datos de tu bebé'!$D$8="Male",Table!AK72,Table!BC72)</f>
        <v>64.587350282219461</v>
      </c>
      <c r="S72" s="15">
        <f>IF('Datos de tu bebé'!$D$8="Male",Table!AL72,Table!BD72)</f>
        <v>65.433952510642129</v>
      </c>
      <c r="T72" s="15">
        <f>IF('Datos de tu bebé'!$D$8="Male",Table!AM72,Table!BE72)</f>
        <v>66.910373160731766</v>
      </c>
      <c r="U72" s="15">
        <f>IF('Datos de tu bebé'!$D$8="Male",Table!AN72,Table!BF72)</f>
        <v>68.64882306300575</v>
      </c>
      <c r="V72" s="15">
        <f>IF('Datos de tu bebé'!$D$8="Male",Table!AO72,Table!BG72)</f>
        <v>70.500812208743923</v>
      </c>
      <c r="W72" s="15">
        <f>IF('Datos de tu bebé'!$D$8="Male",Table!AP72,Table!BH72)</f>
        <v>72.27482111395085</v>
      </c>
      <c r="X72" s="15">
        <f>IF('Datos de tu bebé'!$D$8="Male",Table!AQ72,Table!BI72)</f>
        <v>73.389399689541094</v>
      </c>
      <c r="Y72" s="15">
        <f>IF('Datos de tu bebé'!$D$8="Male",Table!AR72,Table!BJ72)</f>
        <v>74.135861490968949</v>
      </c>
      <c r="Z72" s="15" t="e">
        <f t="shared" si="1"/>
        <v>#N/A</v>
      </c>
      <c r="AA72" s="15">
        <v>6.7742768419999999</v>
      </c>
      <c r="AB72" s="15">
        <v>6.9589725290000004</v>
      </c>
      <c r="AC72" s="15">
        <v>7.2538389209999998</v>
      </c>
      <c r="AD72" s="15">
        <v>7.7763722455000002</v>
      </c>
      <c r="AE72" s="15">
        <v>8.4038917570000002</v>
      </c>
      <c r="AF72" s="15">
        <v>9.0851382694999998</v>
      </c>
      <c r="AG72" s="15">
        <v>9.7482399500000003</v>
      </c>
      <c r="AH72" s="15">
        <v>10.1693750365</v>
      </c>
      <c r="AI72" s="15">
        <v>10.453136975</v>
      </c>
      <c r="AJ72" s="15">
        <v>64.051571488631453</v>
      </c>
      <c r="AK72" s="15">
        <v>64.587350282219461</v>
      </c>
      <c r="AL72" s="15">
        <v>65.433952510642129</v>
      </c>
      <c r="AM72" s="15">
        <v>66.910373160731766</v>
      </c>
      <c r="AN72" s="15">
        <v>68.64882306300575</v>
      </c>
      <c r="AO72" s="15">
        <v>70.500812208743923</v>
      </c>
      <c r="AP72" s="15">
        <v>72.27482111395085</v>
      </c>
      <c r="AQ72" s="15">
        <v>73.389399689541094</v>
      </c>
      <c r="AR72" s="15">
        <v>74.135861490968949</v>
      </c>
      <c r="AS72" s="15">
        <v>6.1504214869304903</v>
      </c>
      <c r="AT72" s="15">
        <v>6.3289106953713405</v>
      </c>
      <c r="AU72" s="15">
        <v>6.6107699439862806</v>
      </c>
      <c r="AV72" s="15">
        <v>7.1011130000443199</v>
      </c>
      <c r="AW72" s="15">
        <v>7.6750944203203204</v>
      </c>
      <c r="AX72" s="15">
        <v>8.2807399167847411</v>
      </c>
      <c r="AY72" s="15">
        <v>8.853740746812889</v>
      </c>
      <c r="AZ72" s="15">
        <v>9.2096206153379505</v>
      </c>
      <c r="BA72" s="15">
        <v>9.4460335048897797</v>
      </c>
      <c r="BB72" s="15">
        <v>61.86484759704431</v>
      </c>
      <c r="BC72" s="15">
        <v>62.506129860600858</v>
      </c>
      <c r="BD72" s="15">
        <v>63.488152607288896</v>
      </c>
      <c r="BE72" s="15">
        <v>65.114799623278174</v>
      </c>
      <c r="BF72" s="15">
        <v>66.90206164017782</v>
      </c>
      <c r="BG72" s="15">
        <v>68.669204605158086</v>
      </c>
      <c r="BH72" s="15">
        <v>70.243270153938411</v>
      </c>
      <c r="BI72" s="15">
        <v>71.178129648984296</v>
      </c>
      <c r="BJ72" s="15">
        <v>71.782455260490593</v>
      </c>
    </row>
    <row r="73" spans="1:62" ht="12.75" customHeight="1" x14ac:dyDescent="0.15">
      <c r="A73" s="15"/>
      <c r="B73" s="18">
        <f t="shared" si="2"/>
        <v>213</v>
      </c>
      <c r="C73" s="16">
        <v>7.1</v>
      </c>
      <c r="D73" s="17" t="e">
        <f>VLOOKUP(Table!C73,'Datos de tu bebé'!$E$17:$F$102,2,FALSE)</f>
        <v>#N/A</v>
      </c>
      <c r="E73" s="15">
        <f>IF('Datos de tu bebé'!$D$8="Male",Table!AA73,Table!AS73)</f>
        <v>6.8162461411999997</v>
      </c>
      <c r="F73" s="15">
        <f>IF('Datos de tu bebé'!$D$8="Male",Table!AB73,Table!AT73)</f>
        <v>7.0015685018000005</v>
      </c>
      <c r="G73" s="15">
        <f>IF('Datos de tu bebé'!$D$8="Male",Table!AC73,Table!AU73)</f>
        <v>7.2974754244</v>
      </c>
      <c r="H73" s="15">
        <f>IF('Datos de tu bebé'!$D$8="Male",Table!AD73,Table!AV73)</f>
        <v>7.8219775513999998</v>
      </c>
      <c r="I73" s="15">
        <f>IF('Datos de tu bebé'!$D$8="Male",Table!AE73,Table!AW73)</f>
        <v>8.4520799013999994</v>
      </c>
      <c r="J73" s="15">
        <f>IF('Datos de tu bebé'!$D$8="Male",Table!AF73,Table!AX73)</f>
        <v>9.1364086915999998</v>
      </c>
      <c r="K73" s="15">
        <f>IF('Datos de tu bebé'!$D$8="Male",Table!AG73,Table!AY73)</f>
        <v>9.8027947080000004</v>
      </c>
      <c r="L73" s="15">
        <f>IF('Datos de tu bebé'!$D$8="Male",Table!AH73,Table!AZ73)</f>
        <v>10.2261628952</v>
      </c>
      <c r="M73" s="15">
        <f>IF('Datos de tu bebé'!$D$8="Male",Table!AI73,Table!BA73)</f>
        <v>10.511494332</v>
      </c>
      <c r="N73" s="15" t="e">
        <f t="shared" si="0"/>
        <v>#N/A</v>
      </c>
      <c r="O73" s="16">
        <v>7.1</v>
      </c>
      <c r="P73" s="17" t="e">
        <f>VLOOKUP(Table!O73,'Datos de tu bebé'!$E$17:$G$102,3,FALSE)</f>
        <v>#N/A</v>
      </c>
      <c r="Q73" s="15">
        <f>IF('Datos de tu bebé'!$D$8="Male",Table!AJ73,Table!BB73)</f>
        <v>64.196080243856315</v>
      </c>
      <c r="R73" s="15">
        <f>IF('Datos de tu bebé'!$D$8="Male",Table!AK73,Table!BC73)</f>
        <v>64.733167591802072</v>
      </c>
      <c r="S73" s="15">
        <f>IF('Datos de tu bebé'!$D$8="Male",Table!AL73,Table!BD73)</f>
        <v>65.581766234113985</v>
      </c>
      <c r="T73" s="15">
        <f>IF('Datos de tu bebé'!$D$8="Male",Table!AM73,Table!BE73)</f>
        <v>67.061455787612374</v>
      </c>
      <c r="U73" s="15">
        <f>IF('Datos de tu bebé'!$D$8="Male",Table!AN73,Table!BF73)</f>
        <v>68.803399559673935</v>
      </c>
      <c r="V73" s="15">
        <f>IF('Datos de tu bebé'!$D$8="Male",Table!AO73,Table!BG73)</f>
        <v>70.658676037041204</v>
      </c>
      <c r="W73" s="15">
        <f>IF('Datos de tu bebé'!$D$8="Male",Table!AP73,Table!BH73)</f>
        <v>72.435401514025642</v>
      </c>
      <c r="X73" s="15">
        <f>IF('Datos de tu bebé'!$D$8="Male",Table!AQ73,Table!BI73)</f>
        <v>73.551465504607535</v>
      </c>
      <c r="Y73" s="15">
        <f>IF('Datos de tu bebé'!$D$8="Male",Table!AR73,Table!BJ73)</f>
        <v>74.298825036395243</v>
      </c>
      <c r="Z73" s="15" t="e">
        <f t="shared" si="1"/>
        <v>#N/A</v>
      </c>
      <c r="AA73" s="15">
        <v>6.8162461411999997</v>
      </c>
      <c r="AB73" s="15">
        <v>7.0015685018000005</v>
      </c>
      <c r="AC73" s="15">
        <v>7.2974754244</v>
      </c>
      <c r="AD73" s="15">
        <v>7.8219775513999998</v>
      </c>
      <c r="AE73" s="15">
        <v>8.4520799013999994</v>
      </c>
      <c r="AF73" s="15">
        <v>9.1364086915999998</v>
      </c>
      <c r="AG73" s="15">
        <v>9.8027947080000004</v>
      </c>
      <c r="AH73" s="15">
        <v>10.2261628952</v>
      </c>
      <c r="AI73" s="15">
        <v>10.511494332</v>
      </c>
      <c r="AJ73" s="15">
        <v>64.196080243856315</v>
      </c>
      <c r="AK73" s="15">
        <v>64.733167591802072</v>
      </c>
      <c r="AL73" s="15">
        <v>65.581766234113985</v>
      </c>
      <c r="AM73" s="15">
        <v>67.061455787612374</v>
      </c>
      <c r="AN73" s="15">
        <v>68.803399559673935</v>
      </c>
      <c r="AO73" s="15">
        <v>70.658676037041204</v>
      </c>
      <c r="AP73" s="15">
        <v>72.435401514025642</v>
      </c>
      <c r="AQ73" s="15">
        <v>73.551465504607535</v>
      </c>
      <c r="AR73" s="15">
        <v>74.298825036395243</v>
      </c>
      <c r="AS73" s="15">
        <v>6.188748908699349</v>
      </c>
      <c r="AT73" s="15">
        <v>6.367648321447275</v>
      </c>
      <c r="AU73" s="15">
        <v>6.6502286318471269</v>
      </c>
      <c r="AV73" s="15">
        <v>7.142041659897914</v>
      </c>
      <c r="AW73" s="15">
        <v>7.7180937794981777</v>
      </c>
      <c r="AX73" s="15">
        <v>8.3263344547324571</v>
      </c>
      <c r="AY73" s="15">
        <v>8.9021774875682276</v>
      </c>
      <c r="AZ73" s="15">
        <v>9.2600110627332572</v>
      </c>
      <c r="BA73" s="15">
        <v>9.4978012487756587</v>
      </c>
      <c r="BB73" s="15">
        <v>62.007234346978436</v>
      </c>
      <c r="BC73" s="15">
        <v>62.650109360649523</v>
      </c>
      <c r="BD73" s="15">
        <v>63.634490328207171</v>
      </c>
      <c r="BE73" s="15">
        <v>65.26483390613663</v>
      </c>
      <c r="BF73" s="15">
        <v>67.055866127158879</v>
      </c>
      <c r="BG73" s="15">
        <v>68.8264483934841</v>
      </c>
      <c r="BH73" s="15">
        <v>70.403344787176792</v>
      </c>
      <c r="BI73" s="15">
        <v>71.339784885240775</v>
      </c>
      <c r="BJ73" s="15">
        <v>71.945093178276011</v>
      </c>
    </row>
    <row r="74" spans="1:62" ht="12.75" customHeight="1" x14ac:dyDescent="0.15">
      <c r="A74" s="15"/>
      <c r="B74" s="18">
        <f t="shared" si="2"/>
        <v>216</v>
      </c>
      <c r="C74" s="16">
        <v>7.2</v>
      </c>
      <c r="D74" s="17" t="e">
        <f>VLOOKUP(Table!C74,'Datos de tu bebé'!$E$17:$F$102,2,FALSE)</f>
        <v>#N/A</v>
      </c>
      <c r="E74" s="15">
        <f>IF('Datos de tu bebé'!$D$8="Male",Table!AA74,Table!AS74)</f>
        <v>6.8582154403999995</v>
      </c>
      <c r="F74" s="15">
        <f>IF('Datos de tu bebé'!$D$8="Male",Table!AB74,Table!AT74)</f>
        <v>7.0441644746000005</v>
      </c>
      <c r="G74" s="15">
        <f>IF('Datos de tu bebé'!$D$8="Male",Table!AC74,Table!AU74)</f>
        <v>7.3411119278000001</v>
      </c>
      <c r="H74" s="15">
        <f>IF('Datos de tu bebé'!$D$8="Male",Table!AD74,Table!AV74)</f>
        <v>7.8675828572999995</v>
      </c>
      <c r="I74" s="15">
        <f>IF('Datos de tu bebé'!$D$8="Male",Table!AE74,Table!AW74)</f>
        <v>8.5002680457999986</v>
      </c>
      <c r="J74" s="15">
        <f>IF('Datos de tu bebé'!$D$8="Male",Table!AF74,Table!AX74)</f>
        <v>9.1876791136999998</v>
      </c>
      <c r="K74" s="15">
        <f>IF('Datos de tu bebé'!$D$8="Male",Table!AG74,Table!AY74)</f>
        <v>9.8573494660000005</v>
      </c>
      <c r="L74" s="15">
        <f>IF('Datos de tu bebé'!$D$8="Male",Table!AH74,Table!AZ74)</f>
        <v>10.2829507539</v>
      </c>
      <c r="M74" s="15">
        <f>IF('Datos de tu bebé'!$D$8="Male",Table!AI74,Table!BA74)</f>
        <v>10.569851689</v>
      </c>
      <c r="N74" s="15" t="e">
        <f t="shared" si="0"/>
        <v>#N/A</v>
      </c>
      <c r="O74" s="16">
        <v>7.2</v>
      </c>
      <c r="P74" s="17" t="e">
        <f>VLOOKUP(Table!O74,'Datos de tu bebé'!$E$17:$G$102,3,FALSE)</f>
        <v>#N/A</v>
      </c>
      <c r="Q74" s="15">
        <f>IF('Datos de tu bebé'!$D$8="Male",Table!AJ74,Table!BB74)</f>
        <v>64.339515313422268</v>
      </c>
      <c r="R74" s="15">
        <f>IF('Datos de tu bebé'!$D$8="Male",Table!AK74,Table!BC74)</f>
        <v>64.877922707413703</v>
      </c>
      <c r="S74" s="15">
        <f>IF('Datos de tu bebé'!$D$8="Male",Table!AL74,Table!BD74)</f>
        <v>65.728533736209727</v>
      </c>
      <c r="T74" s="15">
        <f>IF('Datos de tu bebé'!$D$8="Male",Table!AM74,Table!BE74)</f>
        <v>67.211513633565758</v>
      </c>
      <c r="U74" s="15">
        <f>IF('Datos de tu bebé'!$D$8="Male",Table!AN74,Table!BF74)</f>
        <v>68.956966075045102</v>
      </c>
      <c r="V74" s="15">
        <f>IF('Datos de tu bebé'!$D$8="Male",Table!AO74,Table!BG74)</f>
        <v>70.815533282991126</v>
      </c>
      <c r="W74" s="15">
        <f>IF('Datos de tu bebé'!$D$8="Male",Table!AP74,Table!BH74)</f>
        <v>72.594966742509584</v>
      </c>
      <c r="X74" s="15">
        <f>IF('Datos de tu bebé'!$D$8="Male",Table!AQ74,Table!BI74)</f>
        <v>73.712504897669021</v>
      </c>
      <c r="Y74" s="15">
        <f>IF('Datos de tu bebé'!$D$8="Male",Table!AR74,Table!BJ74)</f>
        <v>74.460752129761246</v>
      </c>
      <c r="Z74" s="15" t="e">
        <f t="shared" si="1"/>
        <v>#N/A</v>
      </c>
      <c r="AA74" s="15">
        <v>6.8582154403999995</v>
      </c>
      <c r="AB74" s="15">
        <v>7.0441644746000005</v>
      </c>
      <c r="AC74" s="15">
        <v>7.3411119278000001</v>
      </c>
      <c r="AD74" s="15">
        <v>7.8675828572999995</v>
      </c>
      <c r="AE74" s="15">
        <v>8.5002680457999986</v>
      </c>
      <c r="AF74" s="15">
        <v>9.1876791136999998</v>
      </c>
      <c r="AG74" s="15">
        <v>9.8573494660000005</v>
      </c>
      <c r="AH74" s="15">
        <v>10.2829507539</v>
      </c>
      <c r="AI74" s="15">
        <v>10.569851689</v>
      </c>
      <c r="AJ74" s="15">
        <v>64.339515313422268</v>
      </c>
      <c r="AK74" s="15">
        <v>64.877922707413703</v>
      </c>
      <c r="AL74" s="15">
        <v>65.728533736209727</v>
      </c>
      <c r="AM74" s="15">
        <v>67.211513633565758</v>
      </c>
      <c r="AN74" s="15">
        <v>68.956966075045102</v>
      </c>
      <c r="AO74" s="15">
        <v>70.815533282991126</v>
      </c>
      <c r="AP74" s="15">
        <v>72.594966742509584</v>
      </c>
      <c r="AQ74" s="15">
        <v>73.712504897669021</v>
      </c>
      <c r="AR74" s="15">
        <v>74.460752129761246</v>
      </c>
      <c r="AS74" s="15">
        <v>6.2267812231176896</v>
      </c>
      <c r="AT74" s="15">
        <v>6.4060863880472869</v>
      </c>
      <c r="AU74" s="15">
        <v>6.689380062026971</v>
      </c>
      <c r="AV74" s="15">
        <v>7.1826480092961456</v>
      </c>
      <c r="AW74" s="15">
        <v>7.7607511974670151</v>
      </c>
      <c r="AX74" s="15">
        <v>8.3715649568526782</v>
      </c>
      <c r="AY74" s="15">
        <v>8.9502289299289242</v>
      </c>
      <c r="AZ74" s="15">
        <v>9.3100032253823723</v>
      </c>
      <c r="BA74" s="15">
        <v>9.5491622976067188</v>
      </c>
      <c r="BB74" s="15">
        <v>62.148724286400892</v>
      </c>
      <c r="BC74" s="15">
        <v>62.793181153379891</v>
      </c>
      <c r="BD74" s="15">
        <v>63.779906877320769</v>
      </c>
      <c r="BE74" s="15">
        <v>65.413933116776718</v>
      </c>
      <c r="BF74" s="15">
        <v>67.208732025748986</v>
      </c>
      <c r="BG74" s="15">
        <v>68.98276184574074</v>
      </c>
      <c r="BH74" s="15">
        <v>70.562505963291855</v>
      </c>
      <c r="BI74" s="15">
        <v>71.500540834991085</v>
      </c>
      <c r="BJ74" s="15">
        <v>72.106842585466993</v>
      </c>
    </row>
    <row r="75" spans="1:62" ht="12.75" customHeight="1" x14ac:dyDescent="0.15">
      <c r="A75" s="15"/>
      <c r="B75" s="18">
        <f t="shared" si="2"/>
        <v>219</v>
      </c>
      <c r="C75" s="16">
        <v>7.3</v>
      </c>
      <c r="D75" s="17" t="e">
        <f>VLOOKUP(Table!C75,'Datos de tu bebé'!$E$17:$F$102,2,FALSE)</f>
        <v>#N/A</v>
      </c>
      <c r="E75" s="15">
        <f>IF('Datos de tu bebé'!$D$8="Male",Table!AA75,Table!AS75)</f>
        <v>6.9001847395999993</v>
      </c>
      <c r="F75" s="15">
        <f>IF('Datos de tu bebé'!$D$8="Male",Table!AB75,Table!AT75)</f>
        <v>7.0867604474000006</v>
      </c>
      <c r="G75" s="15">
        <f>IF('Datos de tu bebé'!$D$8="Male",Table!AC75,Table!AU75)</f>
        <v>7.3847484312000002</v>
      </c>
      <c r="H75" s="15">
        <f>IF('Datos de tu bebé'!$D$8="Male",Table!AD75,Table!AV75)</f>
        <v>7.9131881631999992</v>
      </c>
      <c r="I75" s="15">
        <f>IF('Datos de tu bebé'!$D$8="Male",Table!AE75,Table!AW75)</f>
        <v>8.5484561901999978</v>
      </c>
      <c r="J75" s="15">
        <f>IF('Datos de tu bebé'!$D$8="Male",Table!AF75,Table!AX75)</f>
        <v>9.2389495357999998</v>
      </c>
      <c r="K75" s="15">
        <f>IF('Datos de tu bebé'!$D$8="Male",Table!AG75,Table!AY75)</f>
        <v>9.9119042240000006</v>
      </c>
      <c r="L75" s="15">
        <f>IF('Datos de tu bebé'!$D$8="Male",Table!AH75,Table!AZ75)</f>
        <v>10.3397386126</v>
      </c>
      <c r="M75" s="15">
        <f>IF('Datos de tu bebé'!$D$8="Male",Table!AI75,Table!BA75)</f>
        <v>10.628209046</v>
      </c>
      <c r="N75" s="15" t="e">
        <f t="shared" si="0"/>
        <v>#N/A</v>
      </c>
      <c r="O75" s="16">
        <v>7.3</v>
      </c>
      <c r="P75" s="17" t="e">
        <f>VLOOKUP(Table!O75,'Datos de tu bebé'!$E$17:$G$102,3,FALSE)</f>
        <v>#N/A</v>
      </c>
      <c r="Q75" s="15">
        <f>IF('Datos de tu bebé'!$D$8="Male",Table!AJ75,Table!BB75)</f>
        <v>64.481895151299156</v>
      </c>
      <c r="R75" s="15">
        <f>IF('Datos de tu bebé'!$D$8="Male",Table!AK75,Table!BC75)</f>
        <v>65.021633801377916</v>
      </c>
      <c r="S75" s="15">
        <f>IF('Datos de tu bebé'!$D$8="Male",Table!AL75,Table!BD75)</f>
        <v>65.874272775444851</v>
      </c>
      <c r="T75" s="15">
        <f>IF('Datos de tu bebé'!$D$8="Male",Table!AM75,Table!BE75)</f>
        <v>67.360563838122175</v>
      </c>
      <c r="U75" s="15">
        <f>IF('Datos de tu bebé'!$D$8="Male",Table!AN75,Table!BF75)</f>
        <v>69.109539213176276</v>
      </c>
      <c r="V75" s="15">
        <f>IF('Datos de tu bebé'!$D$8="Male",Table!AO75,Table!BG75)</f>
        <v>70.971400249248447</v>
      </c>
      <c r="W75" s="15">
        <f>IF('Datos de tu bebé'!$D$8="Male",Table!AP75,Table!BH75)</f>
        <v>72.753533113618076</v>
      </c>
      <c r="X75" s="15">
        <f>IF('Datos de tu bebé'!$D$8="Male",Table!AQ75,Table!BI75)</f>
        <v>73.872534358111508</v>
      </c>
      <c r="Y75" s="15">
        <f>IF('Datos de tu bebé'!$D$8="Male",Table!AR75,Table!BJ75)</f>
        <v>74.621659456000771</v>
      </c>
      <c r="Z75" s="15" t="e">
        <f t="shared" si="1"/>
        <v>#N/A</v>
      </c>
      <c r="AA75" s="15">
        <v>6.9001847395999993</v>
      </c>
      <c r="AB75" s="15">
        <v>7.0867604474000006</v>
      </c>
      <c r="AC75" s="15">
        <v>7.3847484312000002</v>
      </c>
      <c r="AD75" s="15">
        <v>7.9131881631999992</v>
      </c>
      <c r="AE75" s="15">
        <v>8.5484561901999978</v>
      </c>
      <c r="AF75" s="15">
        <v>9.2389495357999998</v>
      </c>
      <c r="AG75" s="15">
        <v>9.9119042240000006</v>
      </c>
      <c r="AH75" s="15">
        <v>10.3397386126</v>
      </c>
      <c r="AI75" s="15">
        <v>10.628209046</v>
      </c>
      <c r="AJ75" s="15">
        <v>64.481895151299156</v>
      </c>
      <c r="AK75" s="15">
        <v>65.021633801377916</v>
      </c>
      <c r="AL75" s="15">
        <v>65.874272775444851</v>
      </c>
      <c r="AM75" s="15">
        <v>67.360563838122175</v>
      </c>
      <c r="AN75" s="15">
        <v>69.109539213176276</v>
      </c>
      <c r="AO75" s="15">
        <v>70.971400249248447</v>
      </c>
      <c r="AP75" s="15">
        <v>72.753533113618076</v>
      </c>
      <c r="AQ75" s="15">
        <v>73.872534358111508</v>
      </c>
      <c r="AR75" s="15">
        <v>74.621659456000771</v>
      </c>
      <c r="AS75" s="15">
        <v>6.2645208372661845</v>
      </c>
      <c r="AT75" s="15">
        <v>6.444227375792634</v>
      </c>
      <c r="AU75" s="15">
        <v>6.7282268462539188</v>
      </c>
      <c r="AV75" s="15">
        <v>7.2229349232524935</v>
      </c>
      <c r="AW75" s="15">
        <v>7.8030698970180765</v>
      </c>
      <c r="AX75" s="15">
        <v>8.4164350385880873</v>
      </c>
      <c r="AY75" s="15">
        <v>8.9978990696868379</v>
      </c>
      <c r="AZ75" s="15">
        <v>9.3596013349859728</v>
      </c>
      <c r="BA75" s="15">
        <v>9.6001210386699771</v>
      </c>
      <c r="BB75" s="15">
        <v>62.289331839955253</v>
      </c>
      <c r="BC75" s="15">
        <v>62.935359831985835</v>
      </c>
      <c r="BD75" s="15">
        <v>63.924417040028636</v>
      </c>
      <c r="BE75" s="15">
        <v>65.562112182382322</v>
      </c>
      <c r="BF75" s="15">
        <v>67.360674163311984</v>
      </c>
      <c r="BG75" s="15">
        <v>69.138159426146345</v>
      </c>
      <c r="BH75" s="15">
        <v>70.720767601070477</v>
      </c>
      <c r="BI75" s="15">
        <v>71.66041099405119</v>
      </c>
      <c r="BJ75" s="15">
        <v>72.267716665202059</v>
      </c>
    </row>
    <row r="76" spans="1:62" ht="12.75" customHeight="1" x14ac:dyDescent="0.15">
      <c r="A76" s="15"/>
      <c r="B76" s="18">
        <f t="shared" si="2"/>
        <v>222</v>
      </c>
      <c r="C76" s="16">
        <v>7.4</v>
      </c>
      <c r="D76" s="17" t="e">
        <f>VLOOKUP(Table!C76,'Datos de tu bebé'!$E$17:$F$102,2,FALSE)</f>
        <v>#N/A</v>
      </c>
      <c r="E76" s="15">
        <f>IF('Datos de tu bebé'!$D$8="Male",Table!AA76,Table!AS76)</f>
        <v>6.9421540387999991</v>
      </c>
      <c r="F76" s="15">
        <f>IF('Datos de tu bebé'!$D$8="Male",Table!AB76,Table!AT76)</f>
        <v>7.1293564202000006</v>
      </c>
      <c r="G76" s="15">
        <f>IF('Datos de tu bebé'!$D$8="Male",Table!AC76,Table!AU76)</f>
        <v>7.4283849346000004</v>
      </c>
      <c r="H76" s="15">
        <f>IF('Datos de tu bebé'!$D$8="Male",Table!AD76,Table!AV76)</f>
        <v>7.9587934690999989</v>
      </c>
      <c r="I76" s="15">
        <f>IF('Datos de tu bebé'!$D$8="Male",Table!AE76,Table!AW76)</f>
        <v>8.596644334599997</v>
      </c>
      <c r="J76" s="15">
        <f>IF('Datos de tu bebé'!$D$8="Male",Table!AF76,Table!AX76)</f>
        <v>9.2902199578999998</v>
      </c>
      <c r="K76" s="15">
        <f>IF('Datos de tu bebé'!$D$8="Male",Table!AG76,Table!AY76)</f>
        <v>9.9664589820000007</v>
      </c>
      <c r="L76" s="15">
        <f>IF('Datos de tu bebé'!$D$8="Male",Table!AH76,Table!AZ76)</f>
        <v>10.3965264713</v>
      </c>
      <c r="M76" s="15">
        <f>IF('Datos de tu bebé'!$D$8="Male",Table!AI76,Table!BA76)</f>
        <v>10.686566403</v>
      </c>
      <c r="N76" s="15" t="e">
        <f t="shared" si="0"/>
        <v>#N/A</v>
      </c>
      <c r="O76" s="16">
        <v>7.4</v>
      </c>
      <c r="P76" s="17" t="e">
        <f>VLOOKUP(Table!O76,'Datos de tu bebé'!$E$17:$G$102,3,FALSE)</f>
        <v>#N/A</v>
      </c>
      <c r="Q76" s="15">
        <f>IF('Datos de tu bebé'!$D$8="Male",Table!AJ76,Table!BB76)</f>
        <v>64.623237751240993</v>
      </c>
      <c r="R76" s="15">
        <f>IF('Datos de tu bebé'!$D$8="Male",Table!AK76,Table!BC76)</f>
        <v>65.164318594651846</v>
      </c>
      <c r="S76" s="15">
        <f>IF('Datos de tu bebé'!$D$8="Male",Table!AL76,Table!BD76)</f>
        <v>66.019000671887994</v>
      </c>
      <c r="T76" s="15">
        <f>IF('Datos de tu bebé'!$D$8="Male",Table!AM76,Table!BE76)</f>
        <v>67.508623121623046</v>
      </c>
      <c r="U76" s="15">
        <f>IF('Datos de tu bebé'!$D$8="Male",Table!AN76,Table!BF76)</f>
        <v>69.261135175849432</v>
      </c>
      <c r="V76" s="15">
        <f>IF('Datos de tu bebé'!$D$8="Male",Table!AO76,Table!BG76)</f>
        <v>71.126292846584505</v>
      </c>
      <c r="W76" s="15">
        <f>IF('Datos de tu bebé'!$D$8="Male",Table!AP76,Table!BH76)</f>
        <v>72.911116551306264</v>
      </c>
      <c r="X76" s="15">
        <f>IF('Datos de tu bebé'!$D$8="Male",Table!AQ76,Table!BI76)</f>
        <v>74.031569981420702</v>
      </c>
      <c r="Y76" s="15">
        <f>IF('Datos de tu bebé'!$D$8="Male",Table!AR76,Table!BJ76)</f>
        <v>74.781563301517593</v>
      </c>
      <c r="Z76" s="15" t="e">
        <f t="shared" si="1"/>
        <v>#N/A</v>
      </c>
      <c r="AA76" s="15">
        <v>6.9421540387999991</v>
      </c>
      <c r="AB76" s="15">
        <v>7.1293564202000006</v>
      </c>
      <c r="AC76" s="15">
        <v>7.4283849346000004</v>
      </c>
      <c r="AD76" s="15">
        <v>7.9587934690999989</v>
      </c>
      <c r="AE76" s="15">
        <v>8.596644334599997</v>
      </c>
      <c r="AF76" s="15">
        <v>9.2902199578999998</v>
      </c>
      <c r="AG76" s="15">
        <v>9.9664589820000007</v>
      </c>
      <c r="AH76" s="15">
        <v>10.3965264713</v>
      </c>
      <c r="AI76" s="15">
        <v>10.686566403</v>
      </c>
      <c r="AJ76" s="15">
        <v>64.623237751240993</v>
      </c>
      <c r="AK76" s="15">
        <v>65.164318594651846</v>
      </c>
      <c r="AL76" s="15">
        <v>66.019000671887994</v>
      </c>
      <c r="AM76" s="15">
        <v>67.508623121623046</v>
      </c>
      <c r="AN76" s="15">
        <v>69.261135175849432</v>
      </c>
      <c r="AO76" s="15">
        <v>71.126292846584505</v>
      </c>
      <c r="AP76" s="15">
        <v>72.911116551306264</v>
      </c>
      <c r="AQ76" s="15">
        <v>74.031569981420702</v>
      </c>
      <c r="AR76" s="15">
        <v>74.781563301517593</v>
      </c>
      <c r="AS76" s="15">
        <v>6.3019701437114071</v>
      </c>
      <c r="AT76" s="15">
        <v>6.4820737503378441</v>
      </c>
      <c r="AU76" s="15">
        <v>6.7667715801940291</v>
      </c>
      <c r="AV76" s="15">
        <v>7.2629052580110569</v>
      </c>
      <c r="AW76" s="15">
        <v>7.8450530782981245</v>
      </c>
      <c r="AX76" s="15">
        <v>8.4609482884754605</v>
      </c>
      <c r="AY76" s="15">
        <v>9.0451918719864981</v>
      </c>
      <c r="AZ76" s="15">
        <v>9.4088095905496658</v>
      </c>
      <c r="BA76" s="15">
        <v>9.6506818253440088</v>
      </c>
      <c r="BB76" s="15">
        <v>62.429071086697796</v>
      </c>
      <c r="BC76" s="15">
        <v>63.076659640777322</v>
      </c>
      <c r="BD76" s="15">
        <v>64.06803524924527</v>
      </c>
      <c r="BE76" s="15">
        <v>65.709385675855486</v>
      </c>
      <c r="BF76" s="15">
        <v>67.511707017492853</v>
      </c>
      <c r="BG76" s="15">
        <v>69.292655261023143</v>
      </c>
      <c r="BH76" s="15">
        <v>70.878143298472239</v>
      </c>
      <c r="BI76" s="15">
        <v>71.819408550598396</v>
      </c>
      <c r="BJ76" s="15">
        <v>72.427728302751945</v>
      </c>
    </row>
    <row r="77" spans="1:62" ht="12.75" customHeight="1" x14ac:dyDescent="0.15">
      <c r="A77" s="15" t="s">
        <v>2</v>
      </c>
      <c r="B77" s="18">
        <f t="shared" si="2"/>
        <v>225</v>
      </c>
      <c r="C77" s="16">
        <v>7.5</v>
      </c>
      <c r="D77" s="17" t="e">
        <f>VLOOKUP(Table!C77,'Datos de tu bebé'!$E$17:$F$102,2,FALSE)</f>
        <v>#N/A</v>
      </c>
      <c r="E77" s="15">
        <f>IF('Datos de tu bebé'!$D$8="Male",Table!AA77,Table!AS77)</f>
        <v>6.9841233379999998</v>
      </c>
      <c r="F77" s="15">
        <f>IF('Datos de tu bebé'!$D$8="Male",Table!AB77,Table!AT77)</f>
        <v>7.1719523929999998</v>
      </c>
      <c r="G77" s="15">
        <f>IF('Datos de tu bebé'!$D$8="Male",Table!AC77,Table!AU77)</f>
        <v>7.4720214379999996</v>
      </c>
      <c r="H77" s="15">
        <f>IF('Datos de tu bebé'!$D$8="Male",Table!AD77,Table!AV77)</f>
        <v>8.0043987750000003</v>
      </c>
      <c r="I77" s="15">
        <f>IF('Datos de tu bebé'!$D$8="Male",Table!AE77,Table!AW77)</f>
        <v>8.6448324789999997</v>
      </c>
      <c r="J77" s="15">
        <f>IF('Datos de tu bebé'!$D$8="Male",Table!AF77,Table!AX77)</f>
        <v>9.3414903799999998</v>
      </c>
      <c r="K77" s="15">
        <f>IF('Datos de tu bebé'!$D$8="Male",Table!AG77,Table!AY77)</f>
        <v>10.021013740000001</v>
      </c>
      <c r="L77" s="15">
        <f>IF('Datos de tu bebé'!$D$8="Male",Table!AH77,Table!AZ77)</f>
        <v>10.45331433</v>
      </c>
      <c r="M77" s="15">
        <f>IF('Datos de tu bebé'!$D$8="Male",Table!AI77,Table!BA77)</f>
        <v>10.744923760000001</v>
      </c>
      <c r="N77" s="15" t="e">
        <f t="shared" si="0"/>
        <v>#N/A</v>
      </c>
      <c r="O77" s="16">
        <v>7.5</v>
      </c>
      <c r="P77" s="17" t="e">
        <f>VLOOKUP(Table!O77,'Datos de tu bebé'!$E$17:$G$102,3,FALSE)</f>
        <v>#N/A</v>
      </c>
      <c r="Q77" s="15">
        <f>IF('Datos de tu bebé'!$D$8="Male",Table!AJ77,Table!BB77)</f>
        <v>64.813954198834708</v>
      </c>
      <c r="R77" s="15">
        <f>IF('Datos de tu bebé'!$D$8="Male",Table!AK77,Table!BC77)</f>
        <v>65.355838489116351</v>
      </c>
      <c r="S77" s="15">
        <f>IF('Datos de tu bebé'!$D$8="Male",Table!AL77,Table!BD77)</f>
        <v>66.211812252382757</v>
      </c>
      <c r="T77" s="15">
        <f>IF('Datos de tu bebé'!$D$8="Male",Table!AM77,Table!BE77)</f>
        <v>67.703750002986084</v>
      </c>
      <c r="U77" s="15">
        <f>IF('Datos de tu bebé'!$D$8="Male",Table!AN77,Table!BF77)</f>
        <v>69.459084582000003</v>
      </c>
      <c r="V77" s="15">
        <f>IF('Datos de tu bebé'!$D$8="Male",Table!AO77,Table!BG77)</f>
        <v>71.327353620223448</v>
      </c>
      <c r="W77" s="15">
        <f>IF('Datos de tu bebé'!$D$8="Male",Table!AP77,Table!BH77)</f>
        <v>73.115246826267054</v>
      </c>
      <c r="X77" s="15">
        <f>IF('Datos de tu bebé'!$D$8="Male",Table!AQ77,Table!BI77)</f>
        <v>74.237667456552884</v>
      </c>
      <c r="Y77" s="15">
        <f>IF('Datos de tu bebé'!$D$8="Male",Table!AR77,Table!BJ77)</f>
        <v>74.988992819706425</v>
      </c>
      <c r="Z77" s="15" t="e">
        <f t="shared" si="1"/>
        <v>#N/A</v>
      </c>
      <c r="AA77" s="15">
        <v>6.9841233379999998</v>
      </c>
      <c r="AB77" s="15">
        <v>7.1719523929999998</v>
      </c>
      <c r="AC77" s="15">
        <v>7.4720214379999996</v>
      </c>
      <c r="AD77" s="15">
        <v>8.0043987750000003</v>
      </c>
      <c r="AE77" s="15">
        <v>8.6448324789999997</v>
      </c>
      <c r="AF77" s="15">
        <v>9.3414903799999998</v>
      </c>
      <c r="AG77" s="15">
        <v>10.021013740000001</v>
      </c>
      <c r="AH77" s="15">
        <v>10.45331433</v>
      </c>
      <c r="AI77" s="15">
        <v>10.744923760000001</v>
      </c>
      <c r="AJ77" s="15">
        <v>64.813954198834708</v>
      </c>
      <c r="AK77" s="15">
        <v>65.355838489116351</v>
      </c>
      <c r="AL77" s="15">
        <v>66.211812252382757</v>
      </c>
      <c r="AM77" s="15">
        <v>67.703750002986084</v>
      </c>
      <c r="AN77" s="15">
        <v>69.459084582000003</v>
      </c>
      <c r="AO77" s="15">
        <v>71.327353620223448</v>
      </c>
      <c r="AP77" s="15">
        <v>73.115246826267054</v>
      </c>
      <c r="AQ77" s="15">
        <v>74.237667456552884</v>
      </c>
      <c r="AR77" s="15">
        <v>74.988992819706425</v>
      </c>
      <c r="AS77" s="15">
        <v>6.3526682770000003</v>
      </c>
      <c r="AT77" s="15">
        <v>6.5333729079999996</v>
      </c>
      <c r="AU77" s="15">
        <v>6.8191222829999996</v>
      </c>
      <c r="AV77" s="15">
        <v>7.3173730910000003</v>
      </c>
      <c r="AW77" s="15">
        <v>7.9024361860000001</v>
      </c>
      <c r="AX77" s="15">
        <v>8.5218772600000001</v>
      </c>
      <c r="AY77" s="15">
        <v>9.1098780969999993</v>
      </c>
      <c r="AZ77" s="15">
        <v>9.476008728</v>
      </c>
      <c r="BA77" s="15">
        <v>9.7196206929999995</v>
      </c>
      <c r="BB77" s="15">
        <v>62.609931786015238</v>
      </c>
      <c r="BC77" s="15">
        <v>63.259579538213558</v>
      </c>
      <c r="BD77" s="15">
        <v>64.253887803435703</v>
      </c>
      <c r="BE77" s="15">
        <v>65.899520958722746</v>
      </c>
      <c r="BF77" s="15">
        <v>67.705744191999997</v>
      </c>
      <c r="BG77" s="15">
        <v>69.489749500251889</v>
      </c>
      <c r="BH77" s="15">
        <v>71.077310633282977</v>
      </c>
      <c r="BI77" s="15">
        <v>72.019524546504115</v>
      </c>
      <c r="BJ77" s="15">
        <v>72.628347498004672</v>
      </c>
    </row>
    <row r="78" spans="1:62" ht="12.75" customHeight="1" x14ac:dyDescent="0.15">
      <c r="A78" s="15"/>
      <c r="B78" s="18">
        <f t="shared" si="2"/>
        <v>228</v>
      </c>
      <c r="C78" s="16">
        <v>7.6</v>
      </c>
      <c r="D78" s="17" t="e">
        <f>VLOOKUP(Table!C78,'Datos de tu bebé'!$E$17:$F$102,2,FALSE)</f>
        <v>#N/A</v>
      </c>
      <c r="E78" s="15">
        <f>IF('Datos de tu bebé'!$D$8="Male",Table!AA78,Table!AS78)</f>
        <v>7.0218346157999996</v>
      </c>
      <c r="F78" s="15">
        <f>IF('Datos de tu bebé'!$D$8="Male",Table!AB78,Table!AT78)</f>
        <v>7.2102858289</v>
      </c>
      <c r="G78" s="15">
        <f>IF('Datos de tu bebé'!$D$8="Male",Table!AC78,Table!AU78)</f>
        <v>7.5113725863999994</v>
      </c>
      <c r="H78" s="15">
        <f>IF('Datos de tu bebé'!$D$8="Male",Table!AD78,Table!AV78)</f>
        <v>8.0456307749999993</v>
      </c>
      <c r="I78" s="15">
        <f>IF('Datos de tu bebé'!$D$8="Male",Table!AE78,Table!AW78)</f>
        <v>8.6884612128000001</v>
      </c>
      <c r="J78" s="15">
        <f>IF('Datos de tu bebé'!$D$8="Male",Table!AF78,Table!AX78)</f>
        <v>9.3879006783999994</v>
      </c>
      <c r="K78" s="15">
        <f>IF('Datos de tu bebé'!$D$8="Male",Table!AG78,Table!AY78)</f>
        <v>10.070318787000001</v>
      </c>
      <c r="L78" s="15">
        <f>IF('Datos de tu bebé'!$D$8="Male",Table!AH78,Table!AZ78)</f>
        <v>10.504556529</v>
      </c>
      <c r="M78" s="15">
        <f>IF('Datos de tu bebé'!$D$8="Male",Table!AI78,Table!BA78)</f>
        <v>10.797515227</v>
      </c>
      <c r="N78" s="15" t="e">
        <f t="shared" si="0"/>
        <v>#N/A</v>
      </c>
      <c r="O78" s="16">
        <v>7.6</v>
      </c>
      <c r="P78" s="17" t="e">
        <f>VLOOKUP(Table!O78,'Datos de tu bebé'!$E$17:$G$102,3,FALSE)</f>
        <v>#N/A</v>
      </c>
      <c r="Q78" s="15">
        <f>IF('Datos de tu bebé'!$D$8="Male",Table!AJ78,Table!BB78)</f>
        <v>64.952391348738288</v>
      </c>
      <c r="R78" s="15">
        <f>IF('Datos de tu bebé'!$D$8="Male",Table!AK78,Table!BC78)</f>
        <v>65.49565262492338</v>
      </c>
      <c r="S78" s="15">
        <f>IF('Datos de tu bebé'!$D$8="Male",Table!AL78,Table!BD78)</f>
        <v>66.353718775920967</v>
      </c>
      <c r="T78" s="15">
        <f>IF('Datos de tu bebé'!$D$8="Male",Table!AM78,Table!BE78)</f>
        <v>67.849056720516856</v>
      </c>
      <c r="U78" s="15">
        <f>IF('Datos de tu bebé'!$D$8="Male",Table!AN78,Table!BF78)</f>
        <v>69.607980036100003</v>
      </c>
      <c r="V78" s="15">
        <f>IF('Datos de tu bebé'!$D$8="Male",Table!AO78,Table!BG78)</f>
        <v>71.479565258846861</v>
      </c>
      <c r="W78" s="15">
        <f>IF('Datos de tu bebé'!$D$8="Male",Table!AP78,Table!BH78)</f>
        <v>73.270131900602081</v>
      </c>
      <c r="X78" s="15">
        <f>IF('Datos de tu bebé'!$D$8="Male",Table!AQ78,Table!BI78)</f>
        <v>74.393975119221977</v>
      </c>
      <c r="Y78" s="15">
        <f>IF('Datos de tu bebé'!$D$8="Male",Table!AR78,Table!BJ78)</f>
        <v>75.146140649871782</v>
      </c>
      <c r="Z78" s="15" t="e">
        <f t="shared" si="1"/>
        <v>#N/A</v>
      </c>
      <c r="AA78" s="15">
        <v>7.0218346157999996</v>
      </c>
      <c r="AB78" s="15">
        <v>7.2102858289</v>
      </c>
      <c r="AC78" s="15">
        <v>7.5113725863999994</v>
      </c>
      <c r="AD78" s="15">
        <v>8.0456307749999993</v>
      </c>
      <c r="AE78" s="15">
        <v>8.6884612128000001</v>
      </c>
      <c r="AF78" s="15">
        <v>9.3879006783999994</v>
      </c>
      <c r="AG78" s="15">
        <v>10.070318787000001</v>
      </c>
      <c r="AH78" s="15">
        <v>10.504556529</v>
      </c>
      <c r="AI78" s="15">
        <v>10.797515227</v>
      </c>
      <c r="AJ78" s="15">
        <v>64.952391348738288</v>
      </c>
      <c r="AK78" s="15">
        <v>65.49565262492338</v>
      </c>
      <c r="AL78" s="15">
        <v>66.353718775920967</v>
      </c>
      <c r="AM78" s="15">
        <v>67.849056720516856</v>
      </c>
      <c r="AN78" s="15">
        <v>69.607980036100003</v>
      </c>
      <c r="AO78" s="15">
        <v>71.479565258846861</v>
      </c>
      <c r="AP78" s="15">
        <v>73.270131900602081</v>
      </c>
      <c r="AQ78" s="15">
        <v>74.393975119221977</v>
      </c>
      <c r="AR78" s="15">
        <v>75.146140649871782</v>
      </c>
      <c r="AS78" s="15">
        <v>6.3894342227000003</v>
      </c>
      <c r="AT78" s="15">
        <v>6.5705241749999992</v>
      </c>
      <c r="AU78" s="15">
        <v>6.8569514078999996</v>
      </c>
      <c r="AV78" s="15">
        <v>7.3565873932999999</v>
      </c>
      <c r="AW78" s="15">
        <v>7.9436104051000003</v>
      </c>
      <c r="AX78" s="15">
        <v>8.5655219402</v>
      </c>
      <c r="AY78" s="15">
        <v>9.1562449171999987</v>
      </c>
      <c r="AZ78" s="15">
        <v>9.5242558287999994</v>
      </c>
      <c r="BA78" s="15">
        <v>9.7691974537000004</v>
      </c>
      <c r="BB78" s="15">
        <v>62.74728669420238</v>
      </c>
      <c r="BC78" s="15">
        <v>63.398466412781403</v>
      </c>
      <c r="BD78" s="15">
        <v>64.39505841293844</v>
      </c>
      <c r="BE78" s="15">
        <v>66.044313455782927</v>
      </c>
      <c r="BF78" s="15">
        <v>67.854293386599991</v>
      </c>
      <c r="BG78" s="15">
        <v>69.641793455566173</v>
      </c>
      <c r="BH78" s="15">
        <v>71.232291065050489</v>
      </c>
      <c r="BI78" s="15">
        <v>72.176172898254137</v>
      </c>
      <c r="BJ78" s="15">
        <v>72.786044585052124</v>
      </c>
    </row>
    <row r="79" spans="1:62" ht="12.75" customHeight="1" x14ac:dyDescent="0.15">
      <c r="A79" s="15"/>
      <c r="B79" s="18">
        <f t="shared" si="2"/>
        <v>231</v>
      </c>
      <c r="C79" s="16">
        <v>7.7</v>
      </c>
      <c r="D79" s="17" t="e">
        <f>VLOOKUP(Table!C79,'Datos de tu bebé'!$E$17:$F$102,2,FALSE)</f>
        <v>#N/A</v>
      </c>
      <c r="E79" s="15">
        <f>IF('Datos de tu bebé'!$D$8="Male",Table!AA79,Table!AS79)</f>
        <v>7.0595458935999993</v>
      </c>
      <c r="F79" s="15">
        <f>IF('Datos de tu bebé'!$D$8="Male",Table!AB79,Table!AT79)</f>
        <v>7.2486192648000003</v>
      </c>
      <c r="G79" s="15">
        <f>IF('Datos de tu bebé'!$D$8="Male",Table!AC79,Table!AU79)</f>
        <v>7.5507237347999991</v>
      </c>
      <c r="H79" s="15">
        <f>IF('Datos de tu bebé'!$D$8="Male",Table!AD79,Table!AV79)</f>
        <v>8.0868627749999984</v>
      </c>
      <c r="I79" s="15">
        <f>IF('Datos de tu bebé'!$D$8="Male",Table!AE79,Table!AW79)</f>
        <v>8.7320899466000004</v>
      </c>
      <c r="J79" s="15">
        <f>IF('Datos de tu bebé'!$D$8="Male",Table!AF79,Table!AX79)</f>
        <v>9.4343109767999991</v>
      </c>
      <c r="K79" s="15">
        <f>IF('Datos de tu bebé'!$D$8="Male",Table!AG79,Table!AY79)</f>
        <v>10.119623834000002</v>
      </c>
      <c r="L79" s="15">
        <f>IF('Datos de tu bebé'!$D$8="Male",Table!AH79,Table!AZ79)</f>
        <v>10.555798728000001</v>
      </c>
      <c r="M79" s="15">
        <f>IF('Datos de tu bebé'!$D$8="Male",Table!AI79,Table!BA79)</f>
        <v>10.850106693999999</v>
      </c>
      <c r="N79" s="15" t="e">
        <f t="shared" si="0"/>
        <v>#N/A</v>
      </c>
      <c r="O79" s="16">
        <v>7.7</v>
      </c>
      <c r="P79" s="17" t="e">
        <f>VLOOKUP(Table!O79,'Datos de tu bebé'!$E$17:$G$102,3,FALSE)</f>
        <v>#N/A</v>
      </c>
      <c r="Q79" s="15">
        <f>IF('Datos de tu bebé'!$D$8="Male",Table!AJ79,Table!BB79)</f>
        <v>65.089865009082686</v>
      </c>
      <c r="R79" s="15">
        <f>IF('Datos de tu bebé'!$D$8="Male",Table!AK79,Table!BC79)</f>
        <v>65.63451300415575</v>
      </c>
      <c r="S79" s="15">
        <f>IF('Datos de tu bebé'!$D$8="Male",Table!AL79,Table!BD79)</f>
        <v>66.494684935165367</v>
      </c>
      <c r="T79" s="15">
        <f>IF('Datos de tu bebé'!$D$8="Male",Table!AM79,Table!BE79)</f>
        <v>67.993440658084552</v>
      </c>
      <c r="U79" s="15">
        <f>IF('Datos de tu bebé'!$D$8="Male",Table!AN79,Table!BF79)</f>
        <v>69.75596416465001</v>
      </c>
      <c r="V79" s="15">
        <f>IF('Datos de tu bebé'!$D$8="Male",Table!AO79,Table!BG79)</f>
        <v>71.630867052521637</v>
      </c>
      <c r="W79" s="15">
        <f>IF('Datos de tu bebé'!$D$8="Male",Table!AP79,Table!BH79)</f>
        <v>73.424098529809029</v>
      </c>
      <c r="X79" s="15">
        <f>IF('Datos de tu bebé'!$D$8="Male",Table!AQ79,Table!BI79)</f>
        <v>74.549354099818203</v>
      </c>
      <c r="Y79" s="15">
        <f>IF('Datos de tu bebé'!$D$8="Male",Table!AR79,Table!BJ79)</f>
        <v>75.302350922508253</v>
      </c>
      <c r="Z79" s="15" t="e">
        <f t="shared" si="1"/>
        <v>#N/A</v>
      </c>
      <c r="AA79" s="15">
        <v>7.0595458935999993</v>
      </c>
      <c r="AB79" s="15">
        <v>7.2486192648000003</v>
      </c>
      <c r="AC79" s="15">
        <v>7.5507237347999991</v>
      </c>
      <c r="AD79" s="15">
        <v>8.0868627749999984</v>
      </c>
      <c r="AE79" s="15">
        <v>8.7320899466000004</v>
      </c>
      <c r="AF79" s="15">
        <v>9.4343109767999991</v>
      </c>
      <c r="AG79" s="15">
        <v>10.119623834000002</v>
      </c>
      <c r="AH79" s="15">
        <v>10.555798728000001</v>
      </c>
      <c r="AI79" s="15">
        <v>10.850106693999999</v>
      </c>
      <c r="AJ79" s="15">
        <v>65.089865009082686</v>
      </c>
      <c r="AK79" s="15">
        <v>65.63451300415575</v>
      </c>
      <c r="AL79" s="15">
        <v>66.494684935165367</v>
      </c>
      <c r="AM79" s="15">
        <v>67.993440658084552</v>
      </c>
      <c r="AN79" s="15">
        <v>69.75596416465001</v>
      </c>
      <c r="AO79" s="15">
        <v>71.630867052521637</v>
      </c>
      <c r="AP79" s="15">
        <v>73.424098529809029</v>
      </c>
      <c r="AQ79" s="15">
        <v>74.549354099818203</v>
      </c>
      <c r="AR79" s="15">
        <v>75.302350922508253</v>
      </c>
      <c r="AS79" s="15">
        <v>6.4259176136800003</v>
      </c>
      <c r="AT79" s="15">
        <v>6.6073888171899995</v>
      </c>
      <c r="AU79" s="15">
        <v>6.8944869028699998</v>
      </c>
      <c r="AV79" s="15">
        <v>7.3954944258799999</v>
      </c>
      <c r="AW79" s="15">
        <v>7.9844596027500003</v>
      </c>
      <c r="AX79" s="15">
        <v>8.6088216215800006</v>
      </c>
      <c r="AY79" s="15">
        <v>9.2022475117899987</v>
      </c>
      <c r="AZ79" s="15">
        <v>9.5721269696599993</v>
      </c>
      <c r="BA79" s="15">
        <v>9.8183906645299999</v>
      </c>
      <c r="BB79" s="15">
        <v>62.883830337625724</v>
      </c>
      <c r="BC79" s="15">
        <v>63.536532092750939</v>
      </c>
      <c r="BD79" s="15">
        <v>64.535395459618542</v>
      </c>
      <c r="BE79" s="15">
        <v>66.188259262680319</v>
      </c>
      <c r="BF79" s="15">
        <v>68.001991692729987</v>
      </c>
      <c r="BG79" s="15">
        <v>69.792992491764522</v>
      </c>
      <c r="BH79" s="15">
        <v>71.386440055371963</v>
      </c>
      <c r="BI79" s="15">
        <v>72.332001342941638</v>
      </c>
      <c r="BJ79" s="15">
        <v>72.942930590973717</v>
      </c>
    </row>
    <row r="80" spans="1:62" ht="12.75" customHeight="1" x14ac:dyDescent="0.15">
      <c r="A80" s="15"/>
      <c r="B80" s="18">
        <f t="shared" si="2"/>
        <v>234</v>
      </c>
      <c r="C80" s="16">
        <v>7.8</v>
      </c>
      <c r="D80" s="17" t="e">
        <f>VLOOKUP(Table!C80,'Datos de tu bebé'!$E$17:$F$102,2,FALSE)</f>
        <v>#N/A</v>
      </c>
      <c r="E80" s="15">
        <f>IF('Datos de tu bebé'!$D$8="Male",Table!AA80,Table!AS80)</f>
        <v>7.097257171399999</v>
      </c>
      <c r="F80" s="15">
        <f>IF('Datos de tu bebé'!$D$8="Male",Table!AB80,Table!AT80)</f>
        <v>7.2869527007000006</v>
      </c>
      <c r="G80" s="15">
        <f>IF('Datos de tu bebé'!$D$8="Male",Table!AC80,Table!AU80)</f>
        <v>7.5900748831999989</v>
      </c>
      <c r="H80" s="15">
        <f>IF('Datos de tu bebé'!$D$8="Male",Table!AD80,Table!AV80)</f>
        <v>8.1280947749999974</v>
      </c>
      <c r="I80" s="15">
        <f>IF('Datos de tu bebé'!$D$8="Male",Table!AE80,Table!AW80)</f>
        <v>8.7757186804000007</v>
      </c>
      <c r="J80" s="15">
        <f>IF('Datos de tu bebé'!$D$8="Male",Table!AF80,Table!AX80)</f>
        <v>9.4807212751999987</v>
      </c>
      <c r="K80" s="15">
        <f>IF('Datos de tu bebé'!$D$8="Male",Table!AG80,Table!AY80)</f>
        <v>10.168928881000003</v>
      </c>
      <c r="L80" s="15">
        <f>IF('Datos de tu bebé'!$D$8="Male",Table!AH80,Table!AZ80)</f>
        <v>10.607040927000002</v>
      </c>
      <c r="M80" s="15">
        <f>IF('Datos de tu bebé'!$D$8="Male",Table!AI80,Table!BA80)</f>
        <v>10.902698160999998</v>
      </c>
      <c r="N80" s="15" t="e">
        <f t="shared" si="0"/>
        <v>#N/A</v>
      </c>
      <c r="O80" s="16">
        <v>7.8</v>
      </c>
      <c r="P80" s="17" t="e">
        <f>VLOOKUP(Table!O80,'Datos de tu bebé'!$E$17:$G$102,3,FALSE)</f>
        <v>#N/A</v>
      </c>
      <c r="Q80" s="15">
        <f>IF('Datos de tu bebé'!$D$8="Male",Table!AJ80,Table!BB80)</f>
        <v>65.226390761080211</v>
      </c>
      <c r="R80" s="15">
        <f>IF('Datos de tu bebé'!$D$8="Male",Table!AK80,Table!BC80)</f>
        <v>65.772434983413191</v>
      </c>
      <c r="S80" s="15">
        <f>IF('Datos de tu bebé'!$D$8="Male",Table!AL80,Table!BD80)</f>
        <v>66.634725756052873</v>
      </c>
      <c r="T80" s="15">
        <f>IF('Datos de tu bebé'!$D$8="Male",Table!AM80,Table!BE80)</f>
        <v>68.13691634630166</v>
      </c>
      <c r="U80" s="15">
        <f>IF('Datos de tu bebé'!$D$8="Male",Table!AN80,Table!BF80)</f>
        <v>69.903051071213014</v>
      </c>
      <c r="V80" s="15">
        <f>IF('Datos de tu bebé'!$D$8="Male",Table!AO80,Table!BG80)</f>
        <v>71.781272870408017</v>
      </c>
      <c r="W80" s="15">
        <f>IF('Datos de tu bebé'!$D$8="Male",Table!AP80,Table!BH80)</f>
        <v>73.577160606624474</v>
      </c>
      <c r="X80" s="15">
        <f>IF('Datos de tu bebé'!$D$8="Male",Table!AQ80,Table!BI80)</f>
        <v>74.703818444987476</v>
      </c>
      <c r="Y80" s="15">
        <f>IF('Datos de tu bebé'!$D$8="Male",Table!AR80,Table!BJ80)</f>
        <v>75.457637852132791</v>
      </c>
      <c r="Z80" s="15" t="e">
        <f t="shared" si="1"/>
        <v>#N/A</v>
      </c>
      <c r="AA80" s="15">
        <v>7.097257171399999</v>
      </c>
      <c r="AB80" s="15">
        <v>7.2869527007000006</v>
      </c>
      <c r="AC80" s="15">
        <v>7.5900748831999989</v>
      </c>
      <c r="AD80" s="15">
        <v>8.1280947749999974</v>
      </c>
      <c r="AE80" s="15">
        <v>8.7757186804000007</v>
      </c>
      <c r="AF80" s="15">
        <v>9.4807212751999987</v>
      </c>
      <c r="AG80" s="15">
        <v>10.168928881000003</v>
      </c>
      <c r="AH80" s="15">
        <v>10.607040927000002</v>
      </c>
      <c r="AI80" s="15">
        <v>10.902698160999998</v>
      </c>
      <c r="AJ80" s="15">
        <v>65.226390761080211</v>
      </c>
      <c r="AK80" s="15">
        <v>65.772434983413191</v>
      </c>
      <c r="AL80" s="15">
        <v>66.634725756052873</v>
      </c>
      <c r="AM80" s="15">
        <v>68.13691634630166</v>
      </c>
      <c r="AN80" s="15">
        <v>69.903051071213014</v>
      </c>
      <c r="AO80" s="15">
        <v>71.781272870408017</v>
      </c>
      <c r="AP80" s="15">
        <v>73.577160606624474</v>
      </c>
      <c r="AQ80" s="15">
        <v>74.703818444987476</v>
      </c>
      <c r="AR80" s="15">
        <v>75.457637852132791</v>
      </c>
      <c r="AS80" s="15">
        <v>6.4621207816090003</v>
      </c>
      <c r="AT80" s="15">
        <v>6.6439692379989994</v>
      </c>
      <c r="AU80" s="15">
        <v>6.9317312972279996</v>
      </c>
      <c r="AV80" s="15">
        <v>7.4340969672600004</v>
      </c>
      <c r="AW80" s="15">
        <v>8.0249868844800005</v>
      </c>
      <c r="AX80" s="15">
        <v>8.65177977952</v>
      </c>
      <c r="AY80" s="15">
        <v>9.2478897168499987</v>
      </c>
      <c r="AZ80" s="15">
        <v>9.6196262120899991</v>
      </c>
      <c r="BA80" s="15">
        <v>9.8672045365370007</v>
      </c>
      <c r="BB80" s="15">
        <v>63.019574996030322</v>
      </c>
      <c r="BC80" s="15">
        <v>63.673789007191061</v>
      </c>
      <c r="BD80" s="15">
        <v>64.674911543891866</v>
      </c>
      <c r="BE80" s="15">
        <v>66.331371112286121</v>
      </c>
      <c r="BF80" s="15">
        <v>68.148851773627996</v>
      </c>
      <c r="BG80" s="15">
        <v>69.943358984899447</v>
      </c>
      <c r="BH80" s="15">
        <v>71.539769544393778</v>
      </c>
      <c r="BI80" s="15">
        <v>72.487021482534388</v>
      </c>
      <c r="BJ80" s="15">
        <v>73.099016867983693</v>
      </c>
    </row>
    <row r="81" spans="1:62" ht="12.75" customHeight="1" x14ac:dyDescent="0.15">
      <c r="A81" s="15"/>
      <c r="B81" s="18">
        <f t="shared" si="2"/>
        <v>237</v>
      </c>
      <c r="C81" s="16">
        <v>7.9</v>
      </c>
      <c r="D81" s="17" t="e">
        <f>VLOOKUP(Table!C81,'Datos de tu bebé'!$E$17:$F$102,2,FALSE)</f>
        <v>#N/A</v>
      </c>
      <c r="E81" s="15">
        <f>IF('Datos de tu bebé'!$D$8="Male",Table!AA81,Table!AS81)</f>
        <v>7.1349684491999987</v>
      </c>
      <c r="F81" s="15">
        <f>IF('Datos de tu bebé'!$D$8="Male",Table!AB81,Table!AT81)</f>
        <v>7.3252861366000008</v>
      </c>
      <c r="G81" s="15">
        <f>IF('Datos de tu bebé'!$D$8="Male",Table!AC81,Table!AU81)</f>
        <v>7.6294260315999987</v>
      </c>
      <c r="H81" s="15">
        <f>IF('Datos de tu bebé'!$D$8="Male",Table!AD81,Table!AV81)</f>
        <v>8.1693267749999965</v>
      </c>
      <c r="I81" s="15">
        <f>IF('Datos de tu bebé'!$D$8="Male",Table!AE81,Table!AW81)</f>
        <v>8.819347414200001</v>
      </c>
      <c r="J81" s="15">
        <f>IF('Datos de tu bebé'!$D$8="Male",Table!AF81,Table!AX81)</f>
        <v>9.5271315735999984</v>
      </c>
      <c r="K81" s="15">
        <f>IF('Datos de tu bebé'!$D$8="Male",Table!AG81,Table!AY81)</f>
        <v>10.218233928000004</v>
      </c>
      <c r="L81" s="15">
        <f>IF('Datos de tu bebé'!$D$8="Male",Table!AH81,Table!AZ81)</f>
        <v>10.658283126000002</v>
      </c>
      <c r="M81" s="15">
        <f>IF('Datos de tu bebé'!$D$8="Male",Table!AI81,Table!BA81)</f>
        <v>10.955289627999997</v>
      </c>
      <c r="N81" s="15" t="e">
        <f t="shared" si="0"/>
        <v>#N/A</v>
      </c>
      <c r="O81" s="16">
        <v>7.9</v>
      </c>
      <c r="P81" s="17" t="e">
        <f>VLOOKUP(Table!O81,'Datos de tu bebé'!$E$17:$G$102,3,FALSE)</f>
        <v>#N/A</v>
      </c>
      <c r="Q81" s="15">
        <f>IF('Datos de tu bebé'!$D$8="Male",Table!AJ81,Table!BB81)</f>
        <v>65.361983818955693</v>
      </c>
      <c r="R81" s="15">
        <f>IF('Datos de tu bebé'!$D$8="Male",Table!AK81,Table!BC81)</f>
        <v>65.909433559088754</v>
      </c>
      <c r="S81" s="15">
        <f>IF('Datos de tu bebé'!$D$8="Male",Table!AL81,Table!BD81)</f>
        <v>66.773855914230424</v>
      </c>
      <c r="T81" s="15">
        <f>IF('Datos de tu bebé'!$D$8="Male",Table!AM81,Table!BE81)</f>
        <v>68.279497980308619</v>
      </c>
      <c r="U81" s="15">
        <f>IF('Datos de tu bebé'!$D$8="Male",Table!AN81,Table!BF81)</f>
        <v>70.049254536902609</v>
      </c>
      <c r="V81" s="15">
        <f>IF('Datos de tu bebé'!$D$8="Male",Table!AO81,Table!BG81)</f>
        <v>71.930796267110111</v>
      </c>
      <c r="W81" s="15">
        <f>IF('Datos de tu bebé'!$D$8="Male",Table!AP81,Table!BH81)</f>
        <v>73.729331710114749</v>
      </c>
      <c r="X81" s="15">
        <f>IF('Datos de tu bebé'!$D$8="Male",Table!AQ81,Table!BI81)</f>
        <v>74.85738188446345</v>
      </c>
      <c r="Y81" s="15">
        <f>IF('Datos de tu bebé'!$D$8="Male",Table!AR81,Table!BJ81)</f>
        <v>75.612015332371314</v>
      </c>
      <c r="Z81" s="15" t="e">
        <f t="shared" si="1"/>
        <v>#N/A</v>
      </c>
      <c r="AA81" s="15">
        <v>7.1349684491999987</v>
      </c>
      <c r="AB81" s="15">
        <v>7.3252861366000008</v>
      </c>
      <c r="AC81" s="15">
        <v>7.6294260315999987</v>
      </c>
      <c r="AD81" s="15">
        <v>8.1693267749999965</v>
      </c>
      <c r="AE81" s="15">
        <v>8.819347414200001</v>
      </c>
      <c r="AF81" s="15">
        <v>9.5271315735999984</v>
      </c>
      <c r="AG81" s="15">
        <v>10.218233928000004</v>
      </c>
      <c r="AH81" s="15">
        <v>10.658283126000002</v>
      </c>
      <c r="AI81" s="15">
        <v>10.955289627999997</v>
      </c>
      <c r="AJ81" s="15">
        <v>65.361983818955693</v>
      </c>
      <c r="AK81" s="15">
        <v>65.909433559088754</v>
      </c>
      <c r="AL81" s="15">
        <v>66.773855914230424</v>
      </c>
      <c r="AM81" s="15">
        <v>68.279497980308619</v>
      </c>
      <c r="AN81" s="15">
        <v>70.049254536902609</v>
      </c>
      <c r="AO81" s="15">
        <v>71.930796267110111</v>
      </c>
      <c r="AP81" s="15">
        <v>73.729331710114749</v>
      </c>
      <c r="AQ81" s="15">
        <v>74.85738188446345</v>
      </c>
      <c r="AR81" s="15">
        <v>75.612015332371314</v>
      </c>
      <c r="AS81" s="15">
        <v>6.4980460440673999</v>
      </c>
      <c r="AT81" s="15">
        <v>6.6802678262310993</v>
      </c>
      <c r="AU81" s="15">
        <v>6.9686871045221999</v>
      </c>
      <c r="AV81" s="15">
        <v>7.4723977775601007</v>
      </c>
      <c r="AW81" s="15">
        <v>8.0651953337571012</v>
      </c>
      <c r="AX81" s="15">
        <v>8.6943998633024009</v>
      </c>
      <c r="AY81" s="15">
        <v>9.2931753387580986</v>
      </c>
      <c r="AZ81" s="15">
        <v>9.666757585881399</v>
      </c>
      <c r="BA81" s="15">
        <v>9.915643247826301</v>
      </c>
      <c r="BB81" s="15">
        <v>63.154532671483786</v>
      </c>
      <c r="BC81" s="15">
        <v>63.810249304621955</v>
      </c>
      <c r="BD81" s="15">
        <v>64.81361898246432</v>
      </c>
      <c r="BE81" s="15">
        <v>66.473661451990338</v>
      </c>
      <c r="BF81" s="15">
        <v>68.294886010387302</v>
      </c>
      <c r="BG81" s="15">
        <v>70.092905037924396</v>
      </c>
      <c r="BH81" s="15">
        <v>71.692291212245266</v>
      </c>
      <c r="BI81" s="15">
        <v>72.641244669060328</v>
      </c>
      <c r="BJ81" s="15">
        <v>73.254314525802613</v>
      </c>
    </row>
    <row r="82" spans="1:62" ht="12.75" customHeight="1" x14ac:dyDescent="0.15">
      <c r="A82" s="15" t="s">
        <v>2</v>
      </c>
      <c r="B82" s="18">
        <f t="shared" si="2"/>
        <v>240</v>
      </c>
      <c r="C82" s="16">
        <v>8</v>
      </c>
      <c r="D82" s="17" t="e">
        <f>VLOOKUP(Table!C82,'Datos de tu bebé'!$E$17:$F$102,2,FALSE)</f>
        <v>#N/A</v>
      </c>
      <c r="E82" s="15">
        <f>IF('Datos de tu bebé'!$D$8="Male",Table!AA82,Table!AS82)</f>
        <v>7.1726797270000002</v>
      </c>
      <c r="F82" s="15">
        <f>IF('Datos de tu bebé'!$D$8="Male",Table!AB82,Table!AT82)</f>
        <v>7.3636195724999993</v>
      </c>
      <c r="G82" s="15">
        <f>IF('Datos de tu bebé'!$D$8="Male",Table!AC82,Table!AU82)</f>
        <v>7.6687771799999993</v>
      </c>
      <c r="H82" s="15">
        <f>IF('Datos de tu bebé'!$D$8="Male",Table!AD82,Table!AV82)</f>
        <v>8.2105587749999991</v>
      </c>
      <c r="I82" s="15">
        <f>IF('Datos de tu bebé'!$D$8="Male",Table!AE82,Table!AW82)</f>
        <v>8.8629761479999996</v>
      </c>
      <c r="J82" s="15">
        <f>IF('Datos de tu bebé'!$D$8="Male",Table!AF82,Table!AX82)</f>
        <v>9.5735418719999998</v>
      </c>
      <c r="K82" s="15">
        <f>IF('Datos de tu bebé'!$D$8="Male",Table!AG82,Table!AY82)</f>
        <v>10.267538975000001</v>
      </c>
      <c r="L82" s="15">
        <f>IF('Datos de tu bebé'!$D$8="Male",Table!AH82,Table!AZ82)</f>
        <v>10.709525325</v>
      </c>
      <c r="M82" s="15">
        <f>IF('Datos de tu bebé'!$D$8="Male",Table!AI82,Table!BA82)</f>
        <v>11.007881095</v>
      </c>
      <c r="N82" s="15" t="e">
        <f t="shared" si="0"/>
        <v>#N/A</v>
      </c>
      <c r="O82" s="16">
        <v>8</v>
      </c>
      <c r="P82" s="17" t="e">
        <f>VLOOKUP(Table!O82,'Datos de tu bebé'!$E$17:$G$102,3,FALSE)</f>
        <v>#N/A</v>
      </c>
      <c r="Q82" s="15">
        <f>IF('Datos de tu bebé'!$D$8="Male",Table!AJ82,Table!BB82)</f>
        <v>65.496659040880033</v>
      </c>
      <c r="R82" s="15">
        <f>IF('Datos de tu bebé'!$D$8="Male",Table!AK82,Table!BC82)</f>
        <v>66.045523378045516</v>
      </c>
      <c r="S82" s="15">
        <f>IF('Datos de tu bebé'!$D$8="Male",Table!AL82,Table!BD82)</f>
        <v>66.912089745360745</v>
      </c>
      <c r="T82" s="15">
        <f>IF('Datos de tu bebé'!$D$8="Male",Table!AM82,Table!BE82)</f>
        <v>68.421199429537779</v>
      </c>
      <c r="U82" s="15">
        <f>IF('Datos de tu bebé'!$D$8="Male",Table!AN82,Table!BF82)</f>
        <v>70.194588029687623</v>
      </c>
      <c r="V82" s="15">
        <f>IF('Datos de tu bebé'!$D$8="Male",Table!AO82,Table!BG82)</f>
        <v>72.079450491716798</v>
      </c>
      <c r="W82" s="15">
        <f>IF('Datos de tu bebé'!$D$8="Male",Table!AP82,Table!BH82)</f>
        <v>73.880625114698802</v>
      </c>
      <c r="X82" s="15">
        <f>IF('Datos de tu bebé'!$D$8="Male",Table!AQ82,Table!BI82)</f>
        <v>75.010057840205519</v>
      </c>
      <c r="Y82" s="15">
        <f>IF('Datos de tu bebé'!$D$8="Male",Table!AR82,Table!BJ82)</f>
        <v>75.765496945231888</v>
      </c>
      <c r="Z82" s="15" t="e">
        <f t="shared" si="1"/>
        <v>#N/A</v>
      </c>
      <c r="AA82" s="15">
        <v>7.1726797270000002</v>
      </c>
      <c r="AB82" s="15">
        <v>7.3636195724999993</v>
      </c>
      <c r="AC82" s="15">
        <v>7.6687771799999993</v>
      </c>
      <c r="AD82" s="15">
        <v>8.2105587749999991</v>
      </c>
      <c r="AE82" s="15">
        <v>8.8629761479999996</v>
      </c>
      <c r="AF82" s="15">
        <v>9.5735418719999998</v>
      </c>
      <c r="AG82" s="15">
        <v>10.267538975000001</v>
      </c>
      <c r="AH82" s="15">
        <v>10.709525325</v>
      </c>
      <c r="AI82" s="15">
        <v>11.007881095</v>
      </c>
      <c r="AJ82" s="15">
        <v>65.496659040880033</v>
      </c>
      <c r="AK82" s="15">
        <v>66.045523378045516</v>
      </c>
      <c r="AL82" s="15">
        <v>66.912089745360745</v>
      </c>
      <c r="AM82" s="15">
        <v>68.421199429537779</v>
      </c>
      <c r="AN82" s="15">
        <v>70.194588029687623</v>
      </c>
      <c r="AO82" s="15">
        <v>72.079450491716798</v>
      </c>
      <c r="AP82" s="15">
        <v>73.880625114698802</v>
      </c>
      <c r="AQ82" s="15">
        <v>75.010057840205519</v>
      </c>
      <c r="AR82" s="15">
        <v>75.765496945231888</v>
      </c>
      <c r="AS82" s="15">
        <v>6.5336957046190802</v>
      </c>
      <c r="AT82" s="15">
        <v>6.7162869561306895</v>
      </c>
      <c r="AU82" s="15">
        <v>7.0053568225947398</v>
      </c>
      <c r="AV82" s="15">
        <v>7.5103995985802605</v>
      </c>
      <c r="AW82" s="15">
        <v>8.1050880120988911</v>
      </c>
      <c r="AX82" s="15">
        <v>8.7366852962619017</v>
      </c>
      <c r="AY82" s="15">
        <v>9.3381081543662781</v>
      </c>
      <c r="AZ82" s="15">
        <v>9.7135250892910197</v>
      </c>
      <c r="BA82" s="15">
        <v>9.9637109437485716</v>
      </c>
      <c r="BB82" s="15">
        <v>63.288715096385566</v>
      </c>
      <c r="BC82" s="15">
        <v>63.945924861087541</v>
      </c>
      <c r="BD82" s="15">
        <v>64.951529816471663</v>
      </c>
      <c r="BE82" s="15">
        <v>66.61514245186271</v>
      </c>
      <c r="BF82" s="15">
        <v>68.440106509988397</v>
      </c>
      <c r="BG82" s="15">
        <v>70.241642488418279</v>
      </c>
      <c r="BH82" s="15">
        <v>71.84401648632219</v>
      </c>
      <c r="BI82" s="15">
        <v>72.794682011549114</v>
      </c>
      <c r="BJ82" s="15">
        <v>73.408834438344826</v>
      </c>
    </row>
    <row r="83" spans="1:62" ht="12.75" customHeight="1" x14ac:dyDescent="0.15">
      <c r="A83" s="15"/>
      <c r="B83" s="18">
        <f t="shared" si="2"/>
        <v>243</v>
      </c>
      <c r="C83" s="16">
        <v>8.1</v>
      </c>
      <c r="D83" s="17" t="e">
        <f>VLOOKUP(Table!C83,'Datos de tu bebé'!$E$17:$F$102,2,FALSE)</f>
        <v>#N/A</v>
      </c>
      <c r="E83" s="15">
        <f>IF('Datos de tu bebé'!$D$8="Male",Table!AA83,Table!AS83)</f>
        <v>7.2103910047999999</v>
      </c>
      <c r="F83" s="15">
        <f>IF('Datos de tu bebé'!$D$8="Male",Table!AB83,Table!AT83)</f>
        <v>7.4019530083999996</v>
      </c>
      <c r="G83" s="15">
        <f>IF('Datos de tu bebé'!$D$8="Male",Table!AC83,Table!AU83)</f>
        <v>7.7081283283999991</v>
      </c>
      <c r="H83" s="15">
        <f>IF('Datos de tu bebé'!$D$8="Male",Table!AD83,Table!AV83)</f>
        <v>8.2517907749999999</v>
      </c>
      <c r="I83" s="15">
        <f>IF('Datos de tu bebé'!$D$8="Male",Table!AE83,Table!AW83)</f>
        <v>8.9066048817999999</v>
      </c>
      <c r="J83" s="15">
        <f>IF('Datos de tu bebé'!$D$8="Male",Table!AF83,Table!AX83)</f>
        <v>9.6199521703999995</v>
      </c>
      <c r="K83" s="15">
        <f>IF('Datos de tu bebé'!$D$8="Male",Table!AG83,Table!AY83)</f>
        <v>10.316844022000002</v>
      </c>
      <c r="L83" s="15">
        <f>IF('Datos de tu bebé'!$D$8="Male",Table!AH83,Table!AZ83)</f>
        <v>10.760767524</v>
      </c>
      <c r="M83" s="15">
        <f>IF('Datos de tu bebé'!$D$8="Male",Table!AI83,Table!BA83)</f>
        <v>11.060472561999999</v>
      </c>
      <c r="N83" s="15" t="e">
        <f t="shared" si="0"/>
        <v>#N/A</v>
      </c>
      <c r="O83" s="16">
        <v>8.1</v>
      </c>
      <c r="P83" s="17" t="e">
        <f>VLOOKUP(Table!O83,'Datos de tu bebé'!$E$17:$G$102,3,FALSE)</f>
        <v>#N/A</v>
      </c>
      <c r="Q83" s="15">
        <f>IF('Datos de tu bebé'!$D$8="Male",Table!AJ83,Table!BB83)</f>
        <v>65.630430939515804</v>
      </c>
      <c r="R83" s="15">
        <f>IF('Datos de tu bebé'!$D$8="Male",Table!AK83,Table!BC83)</f>
        <v>66.180718747918348</v>
      </c>
      <c r="S83" s="15">
        <f>IF('Datos de tu bebé'!$D$8="Male",Table!AL83,Table!BD83)</f>
        <v>67.049441255071386</v>
      </c>
      <c r="T83" s="15">
        <f>IF('Datos de tu bebé'!$D$8="Male",Table!AM83,Table!BE83)</f>
        <v>68.562034247146229</v>
      </c>
      <c r="U83" s="15">
        <f>IF('Datos de tu bebé'!$D$8="Male",Table!AN83,Table!BF83)</f>
        <v>70.339064713385667</v>
      </c>
      <c r="V83" s="15">
        <f>IF('Datos de tu bebé'!$D$8="Male",Table!AO83,Table!BG83)</f>
        <v>72.227248496540426</v>
      </c>
      <c r="W83" s="15">
        <f>IF('Datos de tu bebé'!$D$8="Male",Table!AP83,Table!BH83)</f>
        <v>74.031053798865116</v>
      </c>
      <c r="X83" s="15">
        <f>IF('Datos de tu bebé'!$D$8="Male",Table!AQ83,Table!BI83)</f>
        <v>75.161859435222368</v>
      </c>
      <c r="Y83" s="15">
        <f>IF('Datos de tu bebé'!$D$8="Male",Table!AR83,Table!BJ83)</f>
        <v>75.918095970055333</v>
      </c>
      <c r="Z83" s="15" t="e">
        <f t="shared" si="1"/>
        <v>#N/A</v>
      </c>
      <c r="AA83" s="15">
        <v>7.2103910047999999</v>
      </c>
      <c r="AB83" s="15">
        <v>7.4019530083999996</v>
      </c>
      <c r="AC83" s="15">
        <v>7.7081283283999991</v>
      </c>
      <c r="AD83" s="15">
        <v>8.2517907749999999</v>
      </c>
      <c r="AE83" s="15">
        <v>8.9066048817999999</v>
      </c>
      <c r="AF83" s="15">
        <v>9.6199521703999995</v>
      </c>
      <c r="AG83" s="15">
        <v>10.316844022000002</v>
      </c>
      <c r="AH83" s="15">
        <v>10.760767524</v>
      </c>
      <c r="AI83" s="15">
        <v>11.060472561999999</v>
      </c>
      <c r="AJ83" s="15">
        <v>65.630430939515804</v>
      </c>
      <c r="AK83" s="15">
        <v>66.180718747918348</v>
      </c>
      <c r="AL83" s="15">
        <v>67.049441255071386</v>
      </c>
      <c r="AM83" s="15">
        <v>68.562034247146229</v>
      </c>
      <c r="AN83" s="15">
        <v>70.339064713385667</v>
      </c>
      <c r="AO83" s="15">
        <v>72.227248496540426</v>
      </c>
      <c r="AP83" s="15">
        <v>74.031053798865116</v>
      </c>
      <c r="AQ83" s="15">
        <v>75.161859435222368</v>
      </c>
      <c r="AR83" s="15">
        <v>75.918095970055333</v>
      </c>
      <c r="AS83" s="15">
        <v>6.5690720528827553</v>
      </c>
      <c r="AT83" s="15">
        <v>6.7520289874473916</v>
      </c>
      <c r="AU83" s="15">
        <v>7.0417429336455708</v>
      </c>
      <c r="AV83" s="15">
        <v>7.5481051538802291</v>
      </c>
      <c r="AW83" s="15">
        <v>8.144667959186549</v>
      </c>
      <c r="AX83" s="15">
        <v>8.7786394759346695</v>
      </c>
      <c r="AY83" s="15">
        <v>9.3826919111752005</v>
      </c>
      <c r="AZ83" s="15">
        <v>9.7599326892244012</v>
      </c>
      <c r="BA83" s="15">
        <v>10.011411737086254</v>
      </c>
      <c r="BB83" s="15">
        <v>63.422133741202977</v>
      </c>
      <c r="BC83" s="15">
        <v>64.080827287953198</v>
      </c>
      <c r="BD83" s="15">
        <v>65.088655819343145</v>
      </c>
      <c r="BE83" s="15">
        <v>66.755826012537511</v>
      </c>
      <c r="BF83" s="15">
        <v>68.584525113059897</v>
      </c>
      <c r="BG83" s="15">
        <v>70.389582916050557</v>
      </c>
      <c r="BH83" s="15">
        <v>71.994956548327437</v>
      </c>
      <c r="BI83" s="15">
        <v>72.94734438274395</v>
      </c>
      <c r="BJ83" s="15">
        <v>73.562587250185786</v>
      </c>
    </row>
    <row r="84" spans="1:62" ht="12.75" customHeight="1" x14ac:dyDescent="0.15">
      <c r="A84" s="15"/>
      <c r="B84" s="18">
        <f t="shared" si="2"/>
        <v>245.99999999999997</v>
      </c>
      <c r="C84" s="16">
        <v>8.1999999999999993</v>
      </c>
      <c r="D84" s="17" t="e">
        <f>VLOOKUP(Table!C84,'Datos de tu bebé'!$E$17:$F$102,2,FALSE)</f>
        <v>#N/A</v>
      </c>
      <c r="E84" s="15">
        <f>IF('Datos de tu bebé'!$D$8="Male",Table!AA84,Table!AS84)</f>
        <v>7.2481022825999997</v>
      </c>
      <c r="F84" s="15">
        <f>IF('Datos de tu bebé'!$D$8="Male",Table!AB84,Table!AT84)</f>
        <v>7.4402864442999999</v>
      </c>
      <c r="G84" s="15">
        <f>IF('Datos de tu bebé'!$D$8="Male",Table!AC84,Table!AU84)</f>
        <v>7.7474794767999988</v>
      </c>
      <c r="H84" s="15">
        <f>IF('Datos de tu bebé'!$D$8="Male",Table!AD84,Table!AV84)</f>
        <v>8.2930227750000007</v>
      </c>
      <c r="I84" s="15">
        <f>IF('Datos de tu bebé'!$D$8="Male",Table!AE84,Table!AW84)</f>
        <v>8.9502336156000002</v>
      </c>
      <c r="J84" s="15">
        <f>IF('Datos de tu bebé'!$D$8="Male",Table!AF84,Table!AX84)</f>
        <v>9.6663624687999992</v>
      </c>
      <c r="K84" s="15">
        <f>IF('Datos de tu bebé'!$D$8="Male",Table!AG84,Table!AY84)</f>
        <v>10.366149069000002</v>
      </c>
      <c r="L84" s="15">
        <f>IF('Datos de tu bebé'!$D$8="Male",Table!AH84,Table!AZ84)</f>
        <v>10.812009723000001</v>
      </c>
      <c r="M84" s="15">
        <f>IF('Datos de tu bebé'!$D$8="Male",Table!AI84,Table!BA84)</f>
        <v>11.113064028999998</v>
      </c>
      <c r="N84" s="15" t="e">
        <f t="shared" si="0"/>
        <v>#N/A</v>
      </c>
      <c r="O84" s="16">
        <v>8.1999999999999993</v>
      </c>
      <c r="P84" s="17" t="e">
        <f>VLOOKUP(Table!O84,'Datos de tu bebé'!$E$17:$G$102,3,FALSE)</f>
        <v>#N/A</v>
      </c>
      <c r="Q84" s="15">
        <f>IF('Datos de tu bebé'!$D$8="Male",Table!AJ84,Table!BB84)</f>
        <v>65.763313692191204</v>
      </c>
      <c r="R84" s="15">
        <f>IF('Datos de tu bebé'!$D$8="Male",Table!AK84,Table!BC84)</f>
        <v>66.315033647055884</v>
      </c>
      <c r="S84" s="15">
        <f>IF('Datos de tu bebé'!$D$8="Male",Table!AL84,Table!BD84)</f>
        <v>67.185924128561012</v>
      </c>
      <c r="T84" s="15">
        <f>IF('Datos de tu bebé'!$D$8="Male",Table!AM84,Table!BE84)</f>
        <v>68.702015679129957</v>
      </c>
      <c r="U84" s="15">
        <f>IF('Datos de tu bebé'!$D$8="Male",Table!AN84,Table!BF84)</f>
        <v>70.482697456356803</v>
      </c>
      <c r="V84" s="15">
        <f>IF('Datos de tu bebé'!$D$8="Male",Table!AO84,Table!BG84)</f>
        <v>72.374202945564278</v>
      </c>
      <c r="W84" s="15">
        <f>IF('Datos de tu bebé'!$D$8="Male",Table!AP84,Table!BH84)</f>
        <v>74.180630453594546</v>
      </c>
      <c r="X84" s="15">
        <f>IF('Datos de tu bebé'!$D$8="Male",Table!AQ84,Table!BI84)</f>
        <v>75.31279950209391</v>
      </c>
      <c r="Y84" s="15">
        <f>IF('Datos de tu bebé'!$D$8="Male",Table!AR84,Table!BJ84)</f>
        <v>76.069825392156474</v>
      </c>
      <c r="Z84" s="15" t="e">
        <f t="shared" si="1"/>
        <v>#N/A</v>
      </c>
      <c r="AA84" s="15">
        <v>7.2481022825999997</v>
      </c>
      <c r="AB84" s="15">
        <v>7.4402864442999999</v>
      </c>
      <c r="AC84" s="15">
        <v>7.7474794767999988</v>
      </c>
      <c r="AD84" s="15">
        <v>8.2930227750000007</v>
      </c>
      <c r="AE84" s="15">
        <v>8.9502336156000002</v>
      </c>
      <c r="AF84" s="15">
        <v>9.6663624687999992</v>
      </c>
      <c r="AG84" s="15">
        <v>10.366149069000002</v>
      </c>
      <c r="AH84" s="15">
        <v>10.812009723000001</v>
      </c>
      <c r="AI84" s="15">
        <v>11.113064028999998</v>
      </c>
      <c r="AJ84" s="15">
        <v>65.763313692191204</v>
      </c>
      <c r="AK84" s="15">
        <v>66.315033647055884</v>
      </c>
      <c r="AL84" s="15">
        <v>67.185924128561012</v>
      </c>
      <c r="AM84" s="15">
        <v>68.702015679129957</v>
      </c>
      <c r="AN84" s="15">
        <v>70.482697456356803</v>
      </c>
      <c r="AO84" s="15">
        <v>72.374202945564278</v>
      </c>
      <c r="AP84" s="15">
        <v>74.180630453594546</v>
      </c>
      <c r="AQ84" s="15">
        <v>75.31279950209391</v>
      </c>
      <c r="AR84" s="15">
        <v>76.069825392156474</v>
      </c>
      <c r="AS84" s="15">
        <v>6.6041773646026343</v>
      </c>
      <c r="AT84" s="15">
        <v>6.7874962655007591</v>
      </c>
      <c r="AU84" s="15">
        <v>7.0778479042964459</v>
      </c>
      <c r="AV84" s="15">
        <v>7.5855171488596218</v>
      </c>
      <c r="AW84" s="15">
        <v>8.1839381929776298</v>
      </c>
      <c r="AX84" s="15">
        <v>8.8202657742067672</v>
      </c>
      <c r="AY84" s="15">
        <v>9.4269303275080532</v>
      </c>
      <c r="AZ84" s="15">
        <v>9.8059843214183804</v>
      </c>
      <c r="BA84" s="15">
        <v>10.05874970823931</v>
      </c>
      <c r="BB84" s="15">
        <v>63.554799821944535</v>
      </c>
      <c r="BC84" s="15">
        <v>64.214967939439305</v>
      </c>
      <c r="BD84" s="15">
        <v>65.225008504399412</v>
      </c>
      <c r="BE84" s="15">
        <v>66.895723772832767</v>
      </c>
      <c r="BF84" s="15">
        <v>68.72815340137889</v>
      </c>
      <c r="BG84" s="15">
        <v>70.536737649796819</v>
      </c>
      <c r="BH84" s="15">
        <v>72.145122341078135</v>
      </c>
      <c r="BI84" s="15">
        <v>73.09924242559218</v>
      </c>
      <c r="BJ84" s="15">
        <v>73.715583382817641</v>
      </c>
    </row>
    <row r="85" spans="1:62" ht="12.75" customHeight="1" x14ac:dyDescent="0.15">
      <c r="A85" s="15"/>
      <c r="B85" s="18">
        <f t="shared" si="2"/>
        <v>249.00000000000003</v>
      </c>
      <c r="C85" s="16">
        <v>8.3000000000000007</v>
      </c>
      <c r="D85" s="17" t="e">
        <f>VLOOKUP(Table!C85,'Datos de tu bebé'!$E$17:$F$102,2,FALSE)</f>
        <v>#N/A</v>
      </c>
      <c r="E85" s="15">
        <f>IF('Datos de tu bebé'!$D$8="Male",Table!AA85,Table!AS85)</f>
        <v>7.2858135603999994</v>
      </c>
      <c r="F85" s="15">
        <f>IF('Datos de tu bebé'!$D$8="Male",Table!AB85,Table!AT85)</f>
        <v>7.4786198802000001</v>
      </c>
      <c r="G85" s="15">
        <f>IF('Datos de tu bebé'!$D$8="Male",Table!AC85,Table!AU85)</f>
        <v>7.7868306251999986</v>
      </c>
      <c r="H85" s="15">
        <f>IF('Datos de tu bebé'!$D$8="Male",Table!AD85,Table!AV85)</f>
        <v>8.3342547750000016</v>
      </c>
      <c r="I85" s="15">
        <f>IF('Datos de tu bebé'!$D$8="Male",Table!AE85,Table!AW85)</f>
        <v>8.9938623494000005</v>
      </c>
      <c r="J85" s="15">
        <f>IF('Datos de tu bebé'!$D$8="Male",Table!AF85,Table!AX85)</f>
        <v>9.7127727671999988</v>
      </c>
      <c r="K85" s="15">
        <f>IF('Datos de tu bebé'!$D$8="Male",Table!AG85,Table!AY85)</f>
        <v>10.415454116000003</v>
      </c>
      <c r="L85" s="15">
        <f>IF('Datos de tu bebé'!$D$8="Male",Table!AH85,Table!AZ85)</f>
        <v>10.863251922000002</v>
      </c>
      <c r="M85" s="15">
        <f>IF('Datos de tu bebé'!$D$8="Male",Table!AI85,Table!BA85)</f>
        <v>11.165655495999998</v>
      </c>
      <c r="N85" s="15" t="e">
        <f t="shared" si="0"/>
        <v>#N/A</v>
      </c>
      <c r="O85" s="16">
        <v>8.3000000000000007</v>
      </c>
      <c r="P85" s="17" t="e">
        <f>VLOOKUP(Table!O85,'Datos de tu bebé'!$E$17:$G$102,3,FALSE)</f>
        <v>#N/A</v>
      </c>
      <c r="Q85" s="15">
        <f>IF('Datos de tu bebé'!$D$8="Male",Table!AJ85,Table!BB85)</f>
        <v>65.895321150717578</v>
      </c>
      <c r="R85" s="15">
        <f>IF('Datos de tu bebé'!$D$8="Male",Table!AK85,Table!BC85)</f>
        <v>66.448481734117209</v>
      </c>
      <c r="S85" s="15">
        <f>IF('Datos de tu bebé'!$D$8="Male",Table!AL85,Table!BD85)</f>
        <v>67.321551739876298</v>
      </c>
      <c r="T85" s="15">
        <f>IF('Datos de tu bebé'!$D$8="Male",Table!AM85,Table!BE85)</f>
        <v>68.841156673130882</v>
      </c>
      <c r="U85" s="15">
        <f>IF('Datos de tu bebé'!$D$8="Male",Table!AN85,Table!BF85)</f>
        <v>70.625498839907877</v>
      </c>
      <c r="V85" s="15">
        <f>IF('Datos de tu bebé'!$D$8="Male",Table!AO85,Table!BG85)</f>
        <v>72.5203262226091</v>
      </c>
      <c r="W85" s="15">
        <f>IF('Datos de tu bebé'!$D$8="Male",Table!AP85,Table!BH85)</f>
        <v>74.329367490499948</v>
      </c>
      <c r="X85" s="15">
        <f>IF('Datos de tu bebé'!$D$8="Male",Table!AQ85,Table!BI85)</f>
        <v>75.462890591203447</v>
      </c>
      <c r="Y85" s="15">
        <f>IF('Datos de tu bebé'!$D$8="Male",Table!AR85,Table!BJ85)</f>
        <v>76.220697911168955</v>
      </c>
      <c r="Z85" s="15" t="e">
        <f t="shared" si="1"/>
        <v>#N/A</v>
      </c>
      <c r="AA85" s="15">
        <v>7.2858135603999994</v>
      </c>
      <c r="AB85" s="15">
        <v>7.4786198802000001</v>
      </c>
      <c r="AC85" s="15">
        <v>7.7868306251999986</v>
      </c>
      <c r="AD85" s="15">
        <v>8.3342547750000016</v>
      </c>
      <c r="AE85" s="15">
        <v>8.9938623494000005</v>
      </c>
      <c r="AF85" s="15">
        <v>9.7127727671999988</v>
      </c>
      <c r="AG85" s="15">
        <v>10.415454116000003</v>
      </c>
      <c r="AH85" s="15">
        <v>10.863251922000002</v>
      </c>
      <c r="AI85" s="15">
        <v>11.165655495999998</v>
      </c>
      <c r="AJ85" s="15">
        <v>65.895321150717578</v>
      </c>
      <c r="AK85" s="15">
        <v>66.448481734117209</v>
      </c>
      <c r="AL85" s="15">
        <v>67.321551739876298</v>
      </c>
      <c r="AM85" s="15">
        <v>68.841156673130882</v>
      </c>
      <c r="AN85" s="15">
        <v>70.625498839907877</v>
      </c>
      <c r="AO85" s="15">
        <v>72.5203262226091</v>
      </c>
      <c r="AP85" s="15">
        <v>74.329367490499948</v>
      </c>
      <c r="AQ85" s="15">
        <v>75.462890591203447</v>
      </c>
      <c r="AR85" s="15">
        <v>76.220697911168955</v>
      </c>
      <c r="AS85" s="15">
        <v>6.6390139017184087</v>
      </c>
      <c r="AT85" s="15">
        <v>6.8226911212447359</v>
      </c>
      <c r="AU85" s="15">
        <v>7.1136741856550207</v>
      </c>
      <c r="AV85" s="15">
        <v>7.6226382708381246</v>
      </c>
      <c r="AW85" s="15">
        <v>8.2229017098185544</v>
      </c>
      <c r="AX85" s="15">
        <v>8.861567537461827</v>
      </c>
      <c r="AY85" s="15">
        <v>9.4708270926834324</v>
      </c>
      <c r="AZ85" s="15">
        <v>9.8516838906229083</v>
      </c>
      <c r="BA85" s="15">
        <v>10.105728905410295</v>
      </c>
      <c r="BB85" s="15">
        <v>63.686724307380693</v>
      </c>
      <c r="BC85" s="15">
        <v>64.348357919900735</v>
      </c>
      <c r="BD85" s="15">
        <v>65.360599132194906</v>
      </c>
      <c r="BE85" s="15">
        <v>67.03484711711404</v>
      </c>
      <c r="BF85" s="15">
        <v>68.871002705120645</v>
      </c>
      <c r="BG85" s="15">
        <v>70.683117774914365</v>
      </c>
      <c r="BH85" s="15">
        <v>72.294524575088047</v>
      </c>
      <c r="BI85" s="15">
        <v>73.250386559523278</v>
      </c>
      <c r="BJ85" s="15">
        <v>73.867833040700944</v>
      </c>
    </row>
    <row r="86" spans="1:62" ht="12.75" customHeight="1" x14ac:dyDescent="0.15">
      <c r="A86" s="15"/>
      <c r="B86" s="18">
        <f t="shared" si="2"/>
        <v>252</v>
      </c>
      <c r="C86" s="16">
        <v>8.4</v>
      </c>
      <c r="D86" s="17" t="e">
        <f>VLOOKUP(Table!C86,'Datos de tu bebé'!$E$17:$F$102,2,FALSE)</f>
        <v>#N/A</v>
      </c>
      <c r="E86" s="15">
        <f>IF('Datos de tu bebé'!$D$8="Male",Table!AA86,Table!AS86)</f>
        <v>7.3235248381999991</v>
      </c>
      <c r="F86" s="15">
        <f>IF('Datos de tu bebé'!$D$8="Male",Table!AB86,Table!AT86)</f>
        <v>7.5169533161000004</v>
      </c>
      <c r="G86" s="15">
        <f>IF('Datos de tu bebé'!$D$8="Male",Table!AC86,Table!AU86)</f>
        <v>7.8261817735999983</v>
      </c>
      <c r="H86" s="15">
        <f>IF('Datos de tu bebé'!$D$8="Male",Table!AD86,Table!AV86)</f>
        <v>8.3754867750000024</v>
      </c>
      <c r="I86" s="15">
        <f>IF('Datos de tu bebé'!$D$8="Male",Table!AE86,Table!AW86)</f>
        <v>9.0374910832000008</v>
      </c>
      <c r="J86" s="15">
        <f>IF('Datos de tu bebé'!$D$8="Male",Table!AF86,Table!AX86)</f>
        <v>9.7591830655999985</v>
      </c>
      <c r="K86" s="15">
        <f>IF('Datos de tu bebé'!$D$8="Male",Table!AG86,Table!AY86)</f>
        <v>10.464759163000004</v>
      </c>
      <c r="L86" s="15">
        <f>IF('Datos de tu bebé'!$D$8="Male",Table!AH86,Table!AZ86)</f>
        <v>10.914494121000002</v>
      </c>
      <c r="M86" s="15">
        <f>IF('Datos de tu bebé'!$D$8="Male",Table!AI86,Table!BA86)</f>
        <v>11.218246962999997</v>
      </c>
      <c r="N86" s="15" t="e">
        <f t="shared" si="0"/>
        <v>#N/A</v>
      </c>
      <c r="O86" s="16">
        <v>8.4</v>
      </c>
      <c r="P86" s="17" t="e">
        <f>VLOOKUP(Table!O86,'Datos de tu bebé'!$E$17:$G$102,3,FALSE)</f>
        <v>#N/A</v>
      </c>
      <c r="Q86" s="15">
        <f>IF('Datos de tu bebé'!$D$8="Male",Table!AJ86,Table!BB86)</f>
        <v>66.026466850865134</v>
      </c>
      <c r="R86" s="15">
        <f>IF('Datos de tu bebé'!$D$8="Male",Table!AK86,Table!BC86)</f>
        <v>66.581076357337153</v>
      </c>
      <c r="S86" s="15">
        <f>IF('Datos de tu bebé'!$D$8="Male",Table!AL86,Table!BD86)</f>
        <v>67.456337160872067</v>
      </c>
      <c r="T86" s="15">
        <f>IF('Datos de tu bebé'!$D$8="Male",Table!AM86,Table!BE86)</f>
        <v>68.979469886948252</v>
      </c>
      <c r="U86" s="15">
        <f>IF('Datos de tu bebé'!$D$8="Male",Table!AN86,Table!BF86)</f>
        <v>70.767481166417937</v>
      </c>
      <c r="V86" s="15">
        <f>IF('Datos de tu bebé'!$D$8="Male",Table!AO86,Table!BG86)</f>
        <v>72.665630439228934</v>
      </c>
      <c r="W86" s="15">
        <f>IF('Datos de tu bebé'!$D$8="Male",Table!AP86,Table!BH86)</f>
        <v>74.477277049693399</v>
      </c>
      <c r="X86" s="15">
        <f>IF('Datos de tu bebé'!$D$8="Male",Table!AQ86,Table!BI86)</f>
        <v>75.612144978691404</v>
      </c>
      <c r="Y86" s="15">
        <f>IF('Datos de tu bebé'!$D$8="Male",Table!AR86,Table!BJ86)</f>
        <v>76.370725949105633</v>
      </c>
      <c r="Z86" s="15" t="e">
        <f t="shared" si="1"/>
        <v>#N/A</v>
      </c>
      <c r="AA86" s="15">
        <v>7.3235248381999991</v>
      </c>
      <c r="AB86" s="15">
        <v>7.5169533161000004</v>
      </c>
      <c r="AC86" s="15">
        <v>7.8261817735999983</v>
      </c>
      <c r="AD86" s="15">
        <v>8.3754867750000024</v>
      </c>
      <c r="AE86" s="15">
        <v>9.0374910832000008</v>
      </c>
      <c r="AF86" s="15">
        <v>9.7591830655999985</v>
      </c>
      <c r="AG86" s="15">
        <v>10.464759163000004</v>
      </c>
      <c r="AH86" s="15">
        <v>10.914494121000002</v>
      </c>
      <c r="AI86" s="15">
        <v>11.218246962999997</v>
      </c>
      <c r="AJ86" s="15">
        <v>66.026466850865134</v>
      </c>
      <c r="AK86" s="15">
        <v>66.581076357337153</v>
      </c>
      <c r="AL86" s="15">
        <v>67.456337160872067</v>
      </c>
      <c r="AM86" s="15">
        <v>68.979469886948252</v>
      </c>
      <c r="AN86" s="15">
        <v>70.767481166417937</v>
      </c>
      <c r="AO86" s="15">
        <v>72.665630439228934</v>
      </c>
      <c r="AP86" s="15">
        <v>74.477277049693399</v>
      </c>
      <c r="AQ86" s="15">
        <v>75.612144978691404</v>
      </c>
      <c r="AR86" s="15">
        <v>76.370725949105633</v>
      </c>
      <c r="AS86" s="15">
        <v>6.6735839124345828</v>
      </c>
      <c r="AT86" s="15">
        <v>6.8576158713318778</v>
      </c>
      <c r="AU86" s="15">
        <v>7.1492242133790507</v>
      </c>
      <c r="AV86" s="15">
        <v>7.6594711891358171</v>
      </c>
      <c r="AW86" s="15">
        <v>8.2615614845567809</v>
      </c>
      <c r="AX86" s="15">
        <v>8.9025480867279931</v>
      </c>
      <c r="AY86" s="15">
        <v>9.5143858671873112</v>
      </c>
      <c r="AZ86" s="15">
        <v>9.8970352707821334</v>
      </c>
      <c r="BA86" s="15">
        <v>10.152353344788795</v>
      </c>
      <c r="BB86" s="15">
        <v>63.817917926021636</v>
      </c>
      <c r="BC86" s="15">
        <v>64.48100809086209</v>
      </c>
      <c r="BD86" s="15">
        <v>65.495438717614604</v>
      </c>
      <c r="BE86" s="15">
        <v>67.173207182412625</v>
      </c>
      <c r="BF86" s="15">
        <v>69.013084109867179</v>
      </c>
      <c r="BG86" s="15">
        <v>70.828734139686873</v>
      </c>
      <c r="BH86" s="15">
        <v>72.443173734933694</v>
      </c>
      <c r="BI86" s="15">
        <v>73.400786986521823</v>
      </c>
      <c r="BJ86" s="15">
        <v>74.01934621712013</v>
      </c>
    </row>
    <row r="87" spans="1:62" ht="12.75" customHeight="1" x14ac:dyDescent="0.15">
      <c r="A87" s="15" t="s">
        <v>2</v>
      </c>
      <c r="B87" s="18">
        <f t="shared" si="2"/>
        <v>255</v>
      </c>
      <c r="C87" s="16">
        <v>8.5</v>
      </c>
      <c r="D87" s="17" t="e">
        <f>VLOOKUP(Table!C87,'Datos de tu bebé'!$E$17:$F$102,2,FALSE)</f>
        <v>#N/A</v>
      </c>
      <c r="E87" s="15">
        <f>IF('Datos de tu bebé'!$D$8="Male",Table!AA87,Table!AS87)</f>
        <v>7.3612361159999997</v>
      </c>
      <c r="F87" s="15">
        <f>IF('Datos de tu bebé'!$D$8="Male",Table!AB87,Table!AT87)</f>
        <v>7.5552867519999998</v>
      </c>
      <c r="G87" s="15">
        <f>IF('Datos de tu bebé'!$D$8="Male",Table!AC87,Table!AU87)</f>
        <v>7.8655329219999999</v>
      </c>
      <c r="H87" s="15">
        <f>IF('Datos de tu bebé'!$D$8="Male",Table!AD87,Table!AV87)</f>
        <v>8.4167187749999997</v>
      </c>
      <c r="I87" s="15">
        <f>IF('Datos de tu bebé'!$D$8="Male",Table!AE87,Table!AW87)</f>
        <v>9.0811198169999994</v>
      </c>
      <c r="J87" s="15">
        <f>IF('Datos de tu bebé'!$D$8="Male",Table!AF87,Table!AX87)</f>
        <v>9.8055933639999999</v>
      </c>
      <c r="K87" s="15">
        <f>IF('Datos de tu bebé'!$D$8="Male",Table!AG87,Table!AY87)</f>
        <v>10.514064210000001</v>
      </c>
      <c r="L87" s="15">
        <f>IF('Datos de tu bebé'!$D$8="Male",Table!AH87,Table!AZ87)</f>
        <v>10.96573632</v>
      </c>
      <c r="M87" s="15">
        <f>IF('Datos de tu bebé'!$D$8="Male",Table!AI87,Table!BA87)</f>
        <v>11.27083843</v>
      </c>
      <c r="N87" s="15" t="e">
        <f t="shared" si="0"/>
        <v>#N/A</v>
      </c>
      <c r="O87" s="16">
        <v>8.5</v>
      </c>
      <c r="P87" s="17" t="e">
        <f>VLOOKUP(Table!O87,'Datos de tu bebé'!$E$17:$G$102,3,FALSE)</f>
        <v>#N/A</v>
      </c>
      <c r="Q87" s="15">
        <f>IF('Datos de tu bebé'!$D$8="Male",Table!AJ87,Table!BB87)</f>
        <v>66.198325697870573</v>
      </c>
      <c r="R87" s="15">
        <f>IF('Datos de tu bebé'!$D$8="Male",Table!AK87,Table!BC87)</f>
        <v>66.753979847186642</v>
      </c>
      <c r="S87" s="15">
        <f>IF('Datos de tu bebé'!$D$8="Male",Table!AL87,Table!BD87)</f>
        <v>67.630877487764891</v>
      </c>
      <c r="T87" s="15">
        <f>IF('Datos de tu bebé'!$D$8="Male",Table!AM87,Table!BE87)</f>
        <v>69.156817178293807</v>
      </c>
      <c r="U87" s="15">
        <f>IF('Datos de tu bebé'!$D$8="Male",Table!AN87,Table!BF87)</f>
        <v>70.948039123000001</v>
      </c>
      <c r="V87" s="15">
        <f>IF('Datos de tu bebé'!$D$8="Male",Table!AO87,Table!BG87)</f>
        <v>72.849470006457537</v>
      </c>
      <c r="W87" s="15">
        <f>IF('Datos de tu bebé'!$D$8="Male",Table!AP87,Table!BH87)</f>
        <v>74.664097569617269</v>
      </c>
      <c r="X87" s="15">
        <f>IF('Datos de tu bebé'!$D$8="Male",Table!AQ87,Table!BI87)</f>
        <v>75.800744083243814</v>
      </c>
      <c r="Y87" s="15">
        <f>IF('Datos de tu bebé'!$D$8="Male",Table!AR87,Table!BJ87)</f>
        <v>76.560471121359996</v>
      </c>
      <c r="Z87" s="15" t="e">
        <f t="shared" si="1"/>
        <v>#N/A</v>
      </c>
      <c r="AA87" s="15">
        <v>7.3612361159999997</v>
      </c>
      <c r="AB87" s="15">
        <v>7.5552867519999998</v>
      </c>
      <c r="AC87" s="15">
        <v>7.8655329219999999</v>
      </c>
      <c r="AD87" s="15">
        <v>8.4167187749999997</v>
      </c>
      <c r="AE87" s="15">
        <v>9.0811198169999994</v>
      </c>
      <c r="AF87" s="15">
        <v>9.8055933639999999</v>
      </c>
      <c r="AG87" s="15">
        <v>10.514064210000001</v>
      </c>
      <c r="AH87" s="15">
        <v>10.96573632</v>
      </c>
      <c r="AI87" s="15">
        <v>11.27083843</v>
      </c>
      <c r="AJ87" s="15">
        <v>66.198325697870573</v>
      </c>
      <c r="AK87" s="15">
        <v>66.753979847186642</v>
      </c>
      <c r="AL87" s="15">
        <v>67.630877487764891</v>
      </c>
      <c r="AM87" s="15">
        <v>69.156817178293807</v>
      </c>
      <c r="AN87" s="15">
        <v>70.948039123000001</v>
      </c>
      <c r="AO87" s="15">
        <v>72.849470006457537</v>
      </c>
      <c r="AP87" s="15">
        <v>74.664097569617269</v>
      </c>
      <c r="AQ87" s="15">
        <v>75.800744083243814</v>
      </c>
      <c r="AR87" s="15">
        <v>76.560471121359996</v>
      </c>
      <c r="AS87" s="15">
        <v>6.7203277339999996</v>
      </c>
      <c r="AT87" s="15">
        <v>6.904885578</v>
      </c>
      <c r="AU87" s="15">
        <v>7.1974135319999997</v>
      </c>
      <c r="AV87" s="15">
        <v>7.7095161140000004</v>
      </c>
      <c r="AW87" s="15">
        <v>8.3141783769999993</v>
      </c>
      <c r="AX87" s="15">
        <v>8.9583240620000009</v>
      </c>
      <c r="AY87" s="15">
        <v>9.5735462990000002</v>
      </c>
      <c r="AZ87" s="15">
        <v>9.9584797359999992</v>
      </c>
      <c r="BA87" s="15">
        <v>10.215388300000001</v>
      </c>
      <c r="BB87" s="15">
        <v>63.983480867886684</v>
      </c>
      <c r="BC87" s="15">
        <v>64.648448283891994</v>
      </c>
      <c r="BD87" s="15">
        <v>65.665593898463058</v>
      </c>
      <c r="BE87" s="15">
        <v>67.347445929324536</v>
      </c>
      <c r="BF87" s="15">
        <v>69.191236137999994</v>
      </c>
      <c r="BG87" s="15">
        <v>71.010189053394782</v>
      </c>
      <c r="BH87" s="15">
        <v>72.627114950958088</v>
      </c>
      <c r="BI87" s="15">
        <v>73.586008064004389</v>
      </c>
      <c r="BJ87" s="15">
        <v>74.205318368479169</v>
      </c>
    </row>
    <row r="88" spans="1:62" ht="12.75" customHeight="1" x14ac:dyDescent="0.15">
      <c r="A88" s="15"/>
      <c r="B88" s="18">
        <f t="shared" si="2"/>
        <v>258</v>
      </c>
      <c r="C88" s="16">
        <v>8.6</v>
      </c>
      <c r="D88" s="17" t="e">
        <f>VLOOKUP(Table!C88,'Datos de tu bebé'!$E$17:$F$102,2,FALSE)</f>
        <v>#N/A</v>
      </c>
      <c r="E88" s="15">
        <f>IF('Datos de tu bebé'!$D$8="Male",Table!AA88,Table!AS88)</f>
        <v>7.3951749448999999</v>
      </c>
      <c r="F88" s="15">
        <f>IF('Datos de tu bebé'!$D$8="Male",Table!AB88,Table!AT88)</f>
        <v>7.5898335927999998</v>
      </c>
      <c r="G88" s="15">
        <f>IF('Datos de tu bebé'!$D$8="Male",Table!AC88,Table!AU88)</f>
        <v>7.9010635509</v>
      </c>
      <c r="H88" s="15">
        <f>IF('Datos de tu bebé'!$D$8="Male",Table!AD88,Table!AV88)</f>
        <v>8.4540350866999994</v>
      </c>
      <c r="I88" s="15">
        <f>IF('Datos de tu bebé'!$D$8="Male",Table!AE88,Table!AW88)</f>
        <v>9.1206578658000002</v>
      </c>
      <c r="J88" s="15">
        <f>IF('Datos de tu bebé'!$D$8="Male",Table!AF88,Table!AX88)</f>
        <v>9.8476464226000004</v>
      </c>
      <c r="K88" s="15">
        <f>IF('Datos de tu bebé'!$D$8="Male",Table!AG88,Table!AY88)</f>
        <v>10.558675014</v>
      </c>
      <c r="L88" s="15">
        <f>IF('Datos de tu bebé'!$D$8="Male",Table!AH88,Table!AZ88)</f>
        <v>11.012030311</v>
      </c>
      <c r="M88" s="15">
        <f>IF('Datos de tu bebé'!$D$8="Male",Table!AI88,Table!BA88)</f>
        <v>11.318293052</v>
      </c>
      <c r="N88" s="15" t="e">
        <f t="shared" si="0"/>
        <v>#N/A</v>
      </c>
      <c r="O88" s="16">
        <v>8.6</v>
      </c>
      <c r="P88" s="17" t="e">
        <f>VLOOKUP(Table!O88,'Datos de tu bebé'!$E$17:$G$102,3,FALSE)</f>
        <v>#N/A</v>
      </c>
      <c r="Q88" s="15">
        <f>IF('Datos de tu bebé'!$D$8="Male",Table!AJ88,Table!BB88)</f>
        <v>66.327127952182224</v>
      </c>
      <c r="R88" s="15">
        <f>IF('Datos de tu bebé'!$D$8="Male",Table!AK88,Table!BC88)</f>
        <v>66.884256417247116</v>
      </c>
      <c r="S88" s="15">
        <f>IF('Datos de tu bebé'!$D$8="Male",Table!AL88,Table!BD88)</f>
        <v>67.763380368364892</v>
      </c>
      <c r="T88" s="15">
        <f>IF('Datos de tu bebé'!$D$8="Male",Table!AM88,Table!BE88)</f>
        <v>69.292896096193843</v>
      </c>
      <c r="U88" s="15">
        <f>IF('Datos de tu bebé'!$D$8="Male",Table!AN88,Table!BF88)</f>
        <v>71.087821321600003</v>
      </c>
      <c r="V88" s="15">
        <f>IF('Datos de tu bebé'!$D$8="Male",Table!AO88,Table!BG88)</f>
        <v>72.992583195594648</v>
      </c>
      <c r="W88" s="15">
        <f>IF('Datos de tu bebé'!$D$8="Male",Table!AP88,Table!BH88)</f>
        <v>74.809798192671551</v>
      </c>
      <c r="X88" s="15">
        <f>IF('Datos de tu bebé'!$D$8="Male",Table!AQ88,Table!BI88)</f>
        <v>75.947764925184259</v>
      </c>
      <c r="Y88" s="15">
        <f>IF('Datos de tu bebé'!$D$8="Male",Table!AR88,Table!BJ88)</f>
        <v>76.708243376236425</v>
      </c>
      <c r="Z88" s="15" t="e">
        <f t="shared" si="1"/>
        <v>#N/A</v>
      </c>
      <c r="AA88" s="15">
        <v>7.3951749448999999</v>
      </c>
      <c r="AB88" s="15">
        <v>7.5898335927999998</v>
      </c>
      <c r="AC88" s="15">
        <v>7.9010635509</v>
      </c>
      <c r="AD88" s="15">
        <v>8.4540350866999994</v>
      </c>
      <c r="AE88" s="15">
        <v>9.1206578658000002</v>
      </c>
      <c r="AF88" s="15">
        <v>9.8476464226000004</v>
      </c>
      <c r="AG88" s="15">
        <v>10.558675014</v>
      </c>
      <c r="AH88" s="15">
        <v>11.012030311</v>
      </c>
      <c r="AI88" s="15">
        <v>11.318293052</v>
      </c>
      <c r="AJ88" s="15">
        <v>66.327127952182224</v>
      </c>
      <c r="AK88" s="15">
        <v>66.884256417247116</v>
      </c>
      <c r="AL88" s="15">
        <v>67.763380368364892</v>
      </c>
      <c r="AM88" s="15">
        <v>69.292896096193843</v>
      </c>
      <c r="AN88" s="15">
        <v>71.087821321600003</v>
      </c>
      <c r="AO88" s="15">
        <v>72.992583195594648</v>
      </c>
      <c r="AP88" s="15">
        <v>74.809798192671551</v>
      </c>
      <c r="AQ88" s="15">
        <v>75.947764925184259</v>
      </c>
      <c r="AR88" s="15">
        <v>76.708243376236425</v>
      </c>
      <c r="AS88" s="15">
        <v>6.7542681325</v>
      </c>
      <c r="AT88" s="15">
        <v>6.9391705969000004</v>
      </c>
      <c r="AU88" s="15">
        <v>7.2323063575999997</v>
      </c>
      <c r="AV88" s="15">
        <v>7.7456577191000004</v>
      </c>
      <c r="AW88" s="15">
        <v>8.3521023816</v>
      </c>
      <c r="AX88" s="15">
        <v>8.9985187540000009</v>
      </c>
      <c r="AY88" s="15">
        <v>9.6162708631000005</v>
      </c>
      <c r="AZ88" s="15">
        <v>10.0029672374</v>
      </c>
      <c r="BA88" s="15">
        <v>10.261129562000001</v>
      </c>
      <c r="BB88" s="15">
        <v>64.112723128435817</v>
      </c>
      <c r="BC88" s="15">
        <v>64.77912321247679</v>
      </c>
      <c r="BD88" s="15">
        <v>65.798428879739419</v>
      </c>
      <c r="BE88" s="15">
        <v>67.483771524756875</v>
      </c>
      <c r="BF88" s="15">
        <v>69.331276447899995</v>
      </c>
      <c r="BG88" s="15">
        <v>71.153783817549737</v>
      </c>
      <c r="BH88" s="15">
        <v>72.773780968265243</v>
      </c>
      <c r="BI88" s="15">
        <v>73.734457345129201</v>
      </c>
      <c r="BJ88" s="15">
        <v>74.354904644268061</v>
      </c>
    </row>
    <row r="89" spans="1:62" ht="12.75" customHeight="1" x14ac:dyDescent="0.15">
      <c r="A89" s="15"/>
      <c r="B89" s="18">
        <f t="shared" si="2"/>
        <v>261</v>
      </c>
      <c r="C89" s="16">
        <v>8.6999999999999993</v>
      </c>
      <c r="D89" s="17" t="e">
        <f>VLOOKUP(Table!C89,'Datos de tu bebé'!$E$17:$F$102,2,FALSE)</f>
        <v>#N/A</v>
      </c>
      <c r="E89" s="15">
        <f>IF('Datos de tu bebé'!$D$8="Male",Table!AA89,Table!AS89)</f>
        <v>7.4291137738000002</v>
      </c>
      <c r="F89" s="15">
        <f>IF('Datos de tu bebé'!$D$8="Male",Table!AB89,Table!AT89)</f>
        <v>7.6243804335999998</v>
      </c>
      <c r="G89" s="15">
        <f>IF('Datos de tu bebé'!$D$8="Male",Table!AC89,Table!AU89)</f>
        <v>7.9365941798000001</v>
      </c>
      <c r="H89" s="15">
        <f>IF('Datos de tu bebé'!$D$8="Male",Table!AD89,Table!AV89)</f>
        <v>8.4913513983999991</v>
      </c>
      <c r="I89" s="15">
        <f>IF('Datos de tu bebé'!$D$8="Male",Table!AE89,Table!AW89)</f>
        <v>9.1601959146000009</v>
      </c>
      <c r="J89" s="15">
        <f>IF('Datos de tu bebé'!$D$8="Male",Table!AF89,Table!AX89)</f>
        <v>9.889699481200001</v>
      </c>
      <c r="K89" s="15">
        <f>IF('Datos de tu bebé'!$D$8="Male",Table!AG89,Table!AY89)</f>
        <v>10.603285818</v>
      </c>
      <c r="L89" s="15">
        <f>IF('Datos de tu bebé'!$D$8="Male",Table!AH89,Table!AZ89)</f>
        <v>11.058324302000001</v>
      </c>
      <c r="M89" s="15">
        <f>IF('Datos de tu bebé'!$D$8="Male",Table!AI89,Table!BA89)</f>
        <v>11.365747674</v>
      </c>
      <c r="N89" s="15" t="e">
        <f t="shared" si="0"/>
        <v>#N/A</v>
      </c>
      <c r="O89" s="16">
        <v>8.6999999999999993</v>
      </c>
      <c r="P89" s="17" t="e">
        <f>VLOOKUP(Table!O89,'Datos de tu bebé'!$E$17:$G$102,3,FALSE)</f>
        <v>#N/A</v>
      </c>
      <c r="Q89" s="15">
        <f>IF('Datos de tu bebé'!$D$8="Male",Table!AJ89,Table!BB89)</f>
        <v>66.45512252905786</v>
      </c>
      <c r="R89" s="15">
        <f>IF('Datos de tu bebé'!$D$8="Male",Table!AK89,Table!BC89)</f>
        <v>67.013732796730196</v>
      </c>
      <c r="S89" s="15">
        <f>IF('Datos de tu bebé'!$D$8="Male",Table!AL89,Table!BD89)</f>
        <v>67.895093144040402</v>
      </c>
      <c r="T89" s="15">
        <f>IF('Datos de tu bebé'!$D$8="Male",Table!AM89,Table!BE89)</f>
        <v>69.428197540255582</v>
      </c>
      <c r="U89" s="15">
        <f>IF('Datos de tu bebé'!$D$8="Male",Table!AN89,Table!BF89)</f>
        <v>71.226833230280008</v>
      </c>
      <c r="V89" s="15">
        <f>IF('Datos de tu bebé'!$D$8="Male",Table!AO89,Table!BG89)</f>
        <v>73.134925231385452</v>
      </c>
      <c r="W89" s="15">
        <f>IF('Datos de tu bebé'!$D$8="Male",Table!AP89,Table!BH89)</f>
        <v>74.954719297963436</v>
      </c>
      <c r="X89" s="15">
        <f>IF('Datos de tu bebé'!$D$8="Male",Table!AQ89,Table!BI89)</f>
        <v>76.093997551510896</v>
      </c>
      <c r="Y89" s="15">
        <f>IF('Datos de tu bebé'!$D$8="Male",Table!AR89,Table!BJ89)</f>
        <v>76.855220218753644</v>
      </c>
      <c r="Z89" s="15" t="e">
        <f t="shared" si="1"/>
        <v>#N/A</v>
      </c>
      <c r="AA89" s="15">
        <v>7.4291137738000002</v>
      </c>
      <c r="AB89" s="15">
        <v>7.6243804335999998</v>
      </c>
      <c r="AC89" s="15">
        <v>7.9365941798000001</v>
      </c>
      <c r="AD89" s="15">
        <v>8.4913513983999991</v>
      </c>
      <c r="AE89" s="15">
        <v>9.1601959146000009</v>
      </c>
      <c r="AF89" s="15">
        <v>9.889699481200001</v>
      </c>
      <c r="AG89" s="15">
        <v>10.603285818</v>
      </c>
      <c r="AH89" s="15">
        <v>11.058324302000001</v>
      </c>
      <c r="AI89" s="15">
        <v>11.365747674</v>
      </c>
      <c r="AJ89" s="15">
        <v>66.45512252905786</v>
      </c>
      <c r="AK89" s="15">
        <v>67.013732796730196</v>
      </c>
      <c r="AL89" s="15">
        <v>67.895093144040402</v>
      </c>
      <c r="AM89" s="15">
        <v>69.428197540255582</v>
      </c>
      <c r="AN89" s="15">
        <v>71.226833230280008</v>
      </c>
      <c r="AO89" s="15">
        <v>73.134925231385452</v>
      </c>
      <c r="AP89" s="15">
        <v>74.954719297963436</v>
      </c>
      <c r="AQ89" s="15">
        <v>76.093997551510896</v>
      </c>
      <c r="AR89" s="15">
        <v>76.855220218753644</v>
      </c>
      <c r="AS89" s="15">
        <v>6.7879492929699996</v>
      </c>
      <c r="AT89" s="15">
        <v>6.9731930252800005</v>
      </c>
      <c r="AU89" s="15">
        <v>7.2669308464500002</v>
      </c>
      <c r="AV89" s="15">
        <v>7.7815198396800005</v>
      </c>
      <c r="AW89" s="15">
        <v>8.3897324200500005</v>
      </c>
      <c r="AX89" s="15">
        <v>9.0384032009800013</v>
      </c>
      <c r="AY89" s="15">
        <v>9.658669562390001</v>
      </c>
      <c r="AZ89" s="15">
        <v>10.047119393959999</v>
      </c>
      <c r="BA89" s="15">
        <v>10.306529384600001</v>
      </c>
      <c r="BB89" s="15">
        <v>64.241276921671684</v>
      </c>
      <c r="BC89" s="15">
        <v>64.909101237152186</v>
      </c>
      <c r="BD89" s="15">
        <v>65.930556302351832</v>
      </c>
      <c r="BE89" s="15">
        <v>67.619377758738295</v>
      </c>
      <c r="BF89" s="15">
        <v>69.470592501710001</v>
      </c>
      <c r="BG89" s="15">
        <v>71.296657423113714</v>
      </c>
      <c r="BH89" s="15">
        <v>72.919734945590122</v>
      </c>
      <c r="BI89" s="15">
        <v>73.882202738869168</v>
      </c>
      <c r="BJ89" s="15">
        <v>74.50379336107342</v>
      </c>
    </row>
    <row r="90" spans="1:62" ht="12.75" customHeight="1" x14ac:dyDescent="0.15">
      <c r="A90" s="15"/>
      <c r="B90" s="18">
        <f t="shared" si="2"/>
        <v>264</v>
      </c>
      <c r="C90" s="16">
        <v>8.8000000000000007</v>
      </c>
      <c r="D90" s="17" t="e">
        <f>VLOOKUP(Table!C90,'Datos de tu bebé'!$E$17:$F$102,2,FALSE)</f>
        <v>#N/A</v>
      </c>
      <c r="E90" s="15">
        <f>IF('Datos de tu bebé'!$D$8="Male",Table!AA90,Table!AS90)</f>
        <v>7.4630526027000004</v>
      </c>
      <c r="F90" s="15">
        <f>IF('Datos de tu bebé'!$D$8="Male",Table!AB90,Table!AT90)</f>
        <v>7.6589272743999999</v>
      </c>
      <c r="G90" s="15">
        <f>IF('Datos de tu bebé'!$D$8="Male",Table!AC90,Table!AU90)</f>
        <v>7.9721248087000003</v>
      </c>
      <c r="H90" s="15">
        <f>IF('Datos de tu bebé'!$D$8="Male",Table!AD90,Table!AV90)</f>
        <v>8.5286677100999988</v>
      </c>
      <c r="I90" s="15">
        <f>IF('Datos de tu bebé'!$D$8="Male",Table!AE90,Table!AW90)</f>
        <v>9.1997339634000017</v>
      </c>
      <c r="J90" s="15">
        <f>IF('Datos de tu bebé'!$D$8="Male",Table!AF90,Table!AX90)</f>
        <v>9.9317525398000015</v>
      </c>
      <c r="K90" s="15">
        <f>IF('Datos de tu bebé'!$D$8="Male",Table!AG90,Table!AY90)</f>
        <v>10.647896621999999</v>
      </c>
      <c r="L90" s="15">
        <f>IF('Datos de tu bebé'!$D$8="Male",Table!AH90,Table!AZ90)</f>
        <v>11.104618293000001</v>
      </c>
      <c r="M90" s="15">
        <f>IF('Datos de tu bebé'!$D$8="Male",Table!AI90,Table!BA90)</f>
        <v>11.413202296</v>
      </c>
      <c r="N90" s="15" t="e">
        <f t="shared" si="0"/>
        <v>#N/A</v>
      </c>
      <c r="O90" s="16">
        <v>8.8000000000000007</v>
      </c>
      <c r="P90" s="17" t="e">
        <f>VLOOKUP(Table!O90,'Datos de tu bebé'!$E$17:$G$102,3,FALSE)</f>
        <v>#N/A</v>
      </c>
      <c r="Q90" s="15">
        <f>IF('Datos de tu bebé'!$D$8="Male",Table!AJ90,Table!BB90)</f>
        <v>66.582321339835019</v>
      </c>
      <c r="R90" s="15">
        <f>IF('Datos de tu bebé'!$D$8="Male",Table!AK90,Table!BC90)</f>
        <v>67.14242074016876</v>
      </c>
      <c r="S90" s="15">
        <f>IF('Datos de tu bebé'!$D$8="Male",Table!AL90,Table!BD90)</f>
        <v>68.02602733782841</v>
      </c>
      <c r="T90" s="15">
        <f>IF('Datos de tu bebé'!$D$8="Male",Table!AM90,Table!BE90)</f>
        <v>69.562732686371277</v>
      </c>
      <c r="U90" s="15">
        <f>IF('Datos de tu bebé'!$D$8="Male",Table!AN90,Table!BF90)</f>
        <v>71.365085728109008</v>
      </c>
      <c r="V90" s="15">
        <f>IF('Datos de tu bebé'!$D$8="Male",Table!AO90,Table!BG90)</f>
        <v>73.276506837429011</v>
      </c>
      <c r="W90" s="15">
        <f>IF('Datos de tu bebé'!$D$8="Male",Table!AP90,Table!BH90)</f>
        <v>75.098871641527253</v>
      </c>
      <c r="X90" s="15">
        <f>IF('Datos de tu bebé'!$D$8="Male",Table!AQ90,Table!BI90)</f>
        <v>76.239452839747287</v>
      </c>
      <c r="Y90" s="15">
        <f>IF('Datos de tu bebé'!$D$8="Male",Table!AR90,Table!BJ90)</f>
        <v>77.001412654518006</v>
      </c>
      <c r="Z90" s="15" t="e">
        <f t="shared" si="1"/>
        <v>#N/A</v>
      </c>
      <c r="AA90" s="15">
        <v>7.4630526027000004</v>
      </c>
      <c r="AB90" s="15">
        <v>7.6589272743999999</v>
      </c>
      <c r="AC90" s="15">
        <v>7.9721248087000003</v>
      </c>
      <c r="AD90" s="15">
        <v>8.5286677100999988</v>
      </c>
      <c r="AE90" s="15">
        <v>9.1997339634000017</v>
      </c>
      <c r="AF90" s="15">
        <v>9.9317525398000015</v>
      </c>
      <c r="AG90" s="15">
        <v>10.647896621999999</v>
      </c>
      <c r="AH90" s="15">
        <v>11.104618293000001</v>
      </c>
      <c r="AI90" s="15">
        <v>11.413202296</v>
      </c>
      <c r="AJ90" s="15">
        <v>66.582321339835019</v>
      </c>
      <c r="AK90" s="15">
        <v>67.14242074016876</v>
      </c>
      <c r="AL90" s="15">
        <v>68.02602733782841</v>
      </c>
      <c r="AM90" s="15">
        <v>69.562732686371277</v>
      </c>
      <c r="AN90" s="15">
        <v>71.365085728109008</v>
      </c>
      <c r="AO90" s="15">
        <v>73.276506837429011</v>
      </c>
      <c r="AP90" s="15">
        <v>75.098871641527253</v>
      </c>
      <c r="AQ90" s="15">
        <v>76.239452839747287</v>
      </c>
      <c r="AR90" s="15">
        <v>77.001412654518006</v>
      </c>
      <c r="AS90" s="15">
        <v>6.8213734061929996</v>
      </c>
      <c r="AT90" s="15">
        <v>7.0069551203200007</v>
      </c>
      <c r="AU90" s="15">
        <v>7.3012893701700001</v>
      </c>
      <c r="AV90" s="15">
        <v>7.8171050702610003</v>
      </c>
      <c r="AW90" s="15">
        <v>8.427071377251</v>
      </c>
      <c r="AX90" s="15">
        <v>9.0779806173440019</v>
      </c>
      <c r="AY90" s="15">
        <v>9.7007459359310015</v>
      </c>
      <c r="AZ90" s="15">
        <v>10.090939950004</v>
      </c>
      <c r="BA90" s="15">
        <v>10.35159164943</v>
      </c>
      <c r="BB90" s="15">
        <v>64.369151750564953</v>
      </c>
      <c r="BC90" s="15">
        <v>65.038391981499984</v>
      </c>
      <c r="BD90" s="15">
        <v>66.06198592961637</v>
      </c>
      <c r="BE90" s="15">
        <v>67.754274509328241</v>
      </c>
      <c r="BF90" s="15">
        <v>69.609194141220996</v>
      </c>
      <c r="BG90" s="15">
        <v>71.438819515148879</v>
      </c>
      <c r="BH90" s="15">
        <v>73.064986222908686</v>
      </c>
      <c r="BI90" s="15">
        <v>74.02925334779377</v>
      </c>
      <c r="BJ90" s="15">
        <v>74.651993446172952</v>
      </c>
    </row>
    <row r="91" spans="1:62" ht="12.75" customHeight="1" x14ac:dyDescent="0.15">
      <c r="A91" s="15"/>
      <c r="B91" s="18">
        <f t="shared" si="2"/>
        <v>267</v>
      </c>
      <c r="C91" s="16">
        <v>8.9</v>
      </c>
      <c r="D91" s="17" t="e">
        <f>VLOOKUP(Table!C91,'Datos de tu bebé'!$E$17:$F$102,2,FALSE)</f>
        <v>#N/A</v>
      </c>
      <c r="E91" s="15">
        <f>IF('Datos de tu bebé'!$D$8="Male",Table!AA91,Table!AS91)</f>
        <v>7.4969914316000006</v>
      </c>
      <c r="F91" s="15">
        <f>IF('Datos de tu bebé'!$D$8="Male",Table!AB91,Table!AT91)</f>
        <v>7.6934741151999999</v>
      </c>
      <c r="G91" s="15">
        <f>IF('Datos de tu bebé'!$D$8="Male",Table!AC91,Table!AU91)</f>
        <v>8.0076554376000004</v>
      </c>
      <c r="H91" s="15">
        <f>IF('Datos de tu bebé'!$D$8="Male",Table!AD91,Table!AV91)</f>
        <v>8.5659840217999985</v>
      </c>
      <c r="I91" s="15">
        <f>IF('Datos de tu bebé'!$D$8="Male",Table!AE91,Table!AW91)</f>
        <v>9.2392720122000025</v>
      </c>
      <c r="J91" s="15">
        <f>IF('Datos de tu bebé'!$D$8="Male",Table!AF91,Table!AX91)</f>
        <v>9.973805598400002</v>
      </c>
      <c r="K91" s="15">
        <f>IF('Datos de tu bebé'!$D$8="Male",Table!AG91,Table!AY91)</f>
        <v>10.692507425999999</v>
      </c>
      <c r="L91" s="15">
        <f>IF('Datos de tu bebé'!$D$8="Male",Table!AH91,Table!AZ91)</f>
        <v>11.150912284000002</v>
      </c>
      <c r="M91" s="15">
        <f>IF('Datos de tu bebé'!$D$8="Male",Table!AI91,Table!BA91)</f>
        <v>11.460656918</v>
      </c>
      <c r="N91" s="15" t="e">
        <f t="shared" si="0"/>
        <v>#N/A</v>
      </c>
      <c r="O91" s="16">
        <v>8.9</v>
      </c>
      <c r="P91" s="17" t="e">
        <f>VLOOKUP(Table!O91,'Datos de tu bebé'!$E$17:$G$102,3,FALSE)</f>
        <v>#N/A</v>
      </c>
      <c r="Q91" s="15">
        <f>IF('Datos de tu bebé'!$D$8="Male",Table!AJ91,Table!BB91)</f>
        <v>66.708736038199049</v>
      </c>
      <c r="R91" s="15">
        <f>IF('Datos de tu bebé'!$D$8="Male",Table!AK91,Table!BC91)</f>
        <v>67.270331748656318</v>
      </c>
      <c r="S91" s="15">
        <f>IF('Datos de tu bebé'!$D$8="Male",Table!AL91,Table!BD91)</f>
        <v>68.156194225533625</v>
      </c>
      <c r="T91" s="15">
        <f>IF('Datos de tu bebé'!$D$8="Male",Table!AM91,Table!BE91)</f>
        <v>69.696512472600176</v>
      </c>
      <c r="U91" s="15">
        <f>IF('Datos de tu bebé'!$D$8="Male",Table!AN91,Table!BF91)</f>
        <v>71.502589464752702</v>
      </c>
      <c r="V91" s="15">
        <f>IF('Datos de tu bebé'!$D$8="Male",Table!AO91,Table!BG91)</f>
        <v>73.417338513176972</v>
      </c>
      <c r="W91" s="15">
        <f>IF('Datos de tu bebé'!$D$8="Male",Table!AP91,Table!BH91)</f>
        <v>75.242265755955202</v>
      </c>
      <c r="X91" s="15">
        <f>IF('Datos de tu bebé'!$D$8="Male",Table!AQ91,Table!BI91)</f>
        <v>76.384141441884083</v>
      </c>
      <c r="Y91" s="15">
        <f>IF('Datos de tu bebé'!$D$8="Male",Table!AR91,Table!BJ91)</f>
        <v>77.146831460977126</v>
      </c>
      <c r="Z91" s="15" t="e">
        <f t="shared" si="1"/>
        <v>#N/A</v>
      </c>
      <c r="AA91" s="15">
        <v>7.4969914316000006</v>
      </c>
      <c r="AB91" s="15">
        <v>7.6934741151999999</v>
      </c>
      <c r="AC91" s="15">
        <v>8.0076554376000004</v>
      </c>
      <c r="AD91" s="15">
        <v>8.5659840217999985</v>
      </c>
      <c r="AE91" s="15">
        <v>9.2392720122000025</v>
      </c>
      <c r="AF91" s="15">
        <v>9.973805598400002</v>
      </c>
      <c r="AG91" s="15">
        <v>10.692507425999999</v>
      </c>
      <c r="AH91" s="15">
        <v>11.150912284000002</v>
      </c>
      <c r="AI91" s="15">
        <v>11.460656918</v>
      </c>
      <c r="AJ91" s="15">
        <v>66.708736038199049</v>
      </c>
      <c r="AK91" s="15">
        <v>67.270331748656318</v>
      </c>
      <c r="AL91" s="15">
        <v>68.156194225533625</v>
      </c>
      <c r="AM91" s="15">
        <v>69.696512472600176</v>
      </c>
      <c r="AN91" s="15">
        <v>71.502589464752702</v>
      </c>
      <c r="AO91" s="15">
        <v>73.417338513176972</v>
      </c>
      <c r="AP91" s="15">
        <v>75.242265755955202</v>
      </c>
      <c r="AQ91" s="15">
        <v>76.384141441884083</v>
      </c>
      <c r="AR91" s="15">
        <v>77.146831460977126</v>
      </c>
      <c r="AS91" s="15">
        <v>6.8545426495842001</v>
      </c>
      <c r="AT91" s="15">
        <v>7.0404591252270006</v>
      </c>
      <c r="AU91" s="15">
        <v>7.3353842852476001</v>
      </c>
      <c r="AV91" s="15">
        <v>7.8524159877617006</v>
      </c>
      <c r="AW91" s="15">
        <v>8.4641221171750001</v>
      </c>
      <c r="AX91" s="15">
        <v>9.117254192897402</v>
      </c>
      <c r="AY91" s="15">
        <v>9.7425034948399016</v>
      </c>
      <c r="AZ91" s="15">
        <v>10.1344326199776</v>
      </c>
      <c r="BA91" s="15">
        <v>10.396320207049001</v>
      </c>
      <c r="BB91" s="15">
        <v>64.496356920501569</v>
      </c>
      <c r="BC91" s="15">
        <v>65.167004869277818</v>
      </c>
      <c r="BD91" s="15">
        <v>66.192727322537777</v>
      </c>
      <c r="BE91" s="15">
        <v>67.888471450714107</v>
      </c>
      <c r="BF91" s="15">
        <v>69.747091006398193</v>
      </c>
      <c r="BG91" s="15">
        <v>71.580279542863209</v>
      </c>
      <c r="BH91" s="15">
        <v>73.209543953014546</v>
      </c>
      <c r="BI91" s="15">
        <v>74.175618093948245</v>
      </c>
      <c r="BJ91" s="15">
        <v>74.7995136512248</v>
      </c>
    </row>
    <row r="92" spans="1:62" ht="12.75" customHeight="1" x14ac:dyDescent="0.15">
      <c r="A92" s="15" t="s">
        <v>2</v>
      </c>
      <c r="B92" s="18">
        <f t="shared" si="2"/>
        <v>270</v>
      </c>
      <c r="C92" s="16">
        <v>9</v>
      </c>
      <c r="D92" s="17" t="e">
        <f>VLOOKUP(Table!C92,'Datos de tu bebé'!$E$17:$F$102,2,FALSE)</f>
        <v>#N/A</v>
      </c>
      <c r="E92" s="15">
        <f>IF('Datos de tu bebé'!$D$8="Male",Table!AA92,Table!AS92)</f>
        <v>7.5309302604999999</v>
      </c>
      <c r="F92" s="15">
        <f>IF('Datos de tu bebé'!$D$8="Male",Table!AB92,Table!AT92)</f>
        <v>7.7280209559999999</v>
      </c>
      <c r="G92" s="15">
        <f>IF('Datos de tu bebé'!$D$8="Male",Table!AC92,Table!AU92)</f>
        <v>8.0431860664999988</v>
      </c>
      <c r="H92" s="15">
        <f>IF('Datos de tu bebé'!$D$8="Male",Table!AD92,Table!AV92)</f>
        <v>8.6033003335</v>
      </c>
      <c r="I92" s="15">
        <f>IF('Datos de tu bebé'!$D$8="Male",Table!AE92,Table!AW92)</f>
        <v>9.2788100609999997</v>
      </c>
      <c r="J92" s="15">
        <f>IF('Datos de tu bebé'!$D$8="Male",Table!AF92,Table!AX92)</f>
        <v>10.015858656999999</v>
      </c>
      <c r="K92" s="15">
        <f>IF('Datos de tu bebé'!$D$8="Male",Table!AG92,Table!AY92)</f>
        <v>10.73711823</v>
      </c>
      <c r="L92" s="15">
        <f>IF('Datos de tu bebé'!$D$8="Male",Table!AH92,Table!AZ92)</f>
        <v>11.197206274999999</v>
      </c>
      <c r="M92" s="15">
        <f>IF('Datos de tu bebé'!$D$8="Male",Table!AI92,Table!BA92)</f>
        <v>11.50811154</v>
      </c>
      <c r="N92" s="15" t="e">
        <f t="shared" si="0"/>
        <v>#N/A</v>
      </c>
      <c r="O92" s="16">
        <v>9</v>
      </c>
      <c r="P92" s="17" t="e">
        <f>VLOOKUP(Table!O92,'Datos de tu bebé'!$E$17:$G$102,3,FALSE)</f>
        <v>#N/A</v>
      </c>
      <c r="Q92" s="15">
        <f>IF('Datos de tu bebé'!$D$8="Male",Table!AJ92,Table!BB92)</f>
        <v>66.834378027237776</v>
      </c>
      <c r="R92" s="15">
        <f>IF('Datos de tu bebé'!$D$8="Male",Table!AK92,Table!BC92)</f>
        <v>67.397477076773811</v>
      </c>
      <c r="S92" s="15">
        <f>IF('Datos de tu bebé'!$D$8="Male",Table!AL92,Table!BD92)</f>
        <v>68.285604842467109</v>
      </c>
      <c r="T92" s="15">
        <f>IF('Datos de tu bebé'!$D$8="Male",Table!AM92,Table!BE92)</f>
        <v>69.829547605622324</v>
      </c>
      <c r="U92" s="15">
        <f>IF('Datos de tu bebé'!$D$8="Male",Table!AN92,Table!BF92)</f>
        <v>71.639354866668029</v>
      </c>
      <c r="V92" s="15">
        <f>IF('Datos de tu bebé'!$D$8="Male",Table!AO92,Table!BG92)</f>
        <v>73.557430539953145</v>
      </c>
      <c r="W92" s="15">
        <f>IF('Datos de tu bebé'!$D$8="Male",Table!AP92,Table!BH92)</f>
        <v>75.384911956361961</v>
      </c>
      <c r="X92" s="15">
        <f>IF('Datos de tu bebé'!$D$8="Male",Table!AQ92,Table!BI92)</f>
        <v>76.528073790373952</v>
      </c>
      <c r="Y92" s="15">
        <f>IF('Datos de tu bebé'!$D$8="Male",Table!AR92,Table!BJ92)</f>
        <v>77.29148719346631</v>
      </c>
      <c r="Z92" s="15" t="e">
        <f t="shared" si="1"/>
        <v>#N/A</v>
      </c>
      <c r="AA92" s="15">
        <v>7.5309302604999999</v>
      </c>
      <c r="AB92" s="15">
        <v>7.7280209559999999</v>
      </c>
      <c r="AC92" s="15">
        <v>8.0431860664999988</v>
      </c>
      <c r="AD92" s="15">
        <v>8.6033003335</v>
      </c>
      <c r="AE92" s="15">
        <v>9.2788100609999997</v>
      </c>
      <c r="AF92" s="15">
        <v>10.015858656999999</v>
      </c>
      <c r="AG92" s="15">
        <v>10.73711823</v>
      </c>
      <c r="AH92" s="15">
        <v>11.197206274999999</v>
      </c>
      <c r="AI92" s="15">
        <v>11.50811154</v>
      </c>
      <c r="AJ92" s="15">
        <v>66.834378027237776</v>
      </c>
      <c r="AK92" s="15">
        <v>67.397477076773811</v>
      </c>
      <c r="AL92" s="15">
        <v>68.285604842467109</v>
      </c>
      <c r="AM92" s="15">
        <v>69.829547605622324</v>
      </c>
      <c r="AN92" s="15">
        <v>71.639354866668029</v>
      </c>
      <c r="AO92" s="15">
        <v>73.557430539953145</v>
      </c>
      <c r="AP92" s="15">
        <v>75.384911956361961</v>
      </c>
      <c r="AQ92" s="15">
        <v>76.528073790373952</v>
      </c>
      <c r="AR92" s="15">
        <v>77.29148719346631</v>
      </c>
      <c r="AS92" s="15">
        <v>6.8874591872558302</v>
      </c>
      <c r="AT92" s="15">
        <v>7.0737072692977101</v>
      </c>
      <c r="AU92" s="15">
        <v>7.3692179331030498</v>
      </c>
      <c r="AV92" s="15">
        <v>7.8874551515799505</v>
      </c>
      <c r="AW92" s="15">
        <v>8.500887482975461</v>
      </c>
      <c r="AX92" s="15">
        <v>9.1562270929895817</v>
      </c>
      <c r="AY92" s="15">
        <v>9.7839457224555115</v>
      </c>
      <c r="AZ92" s="15">
        <v>10.17760108862484</v>
      </c>
      <c r="BA92" s="15">
        <v>10.440718877125402</v>
      </c>
      <c r="BB92" s="15">
        <v>64.622901544559667</v>
      </c>
      <c r="BC92" s="15">
        <v>65.294949129744111</v>
      </c>
      <c r="BD92" s="15">
        <v>66.32278984518652</v>
      </c>
      <c r="BE92" s="15">
        <v>68.021978058610799</v>
      </c>
      <c r="BF92" s="15">
        <v>69.884292540703342</v>
      </c>
      <c r="BG92" s="15">
        <v>71.721046764741047</v>
      </c>
      <c r="BH92" s="15">
        <v>73.35341710637465</v>
      </c>
      <c r="BI92" s="15">
        <v>74.321305723497403</v>
      </c>
      <c r="BJ92" s="15">
        <v>74.946362556754451</v>
      </c>
    </row>
    <row r="93" spans="1:62" ht="12.75" customHeight="1" x14ac:dyDescent="0.15">
      <c r="A93" s="15"/>
      <c r="B93" s="18">
        <f t="shared" si="2"/>
        <v>273</v>
      </c>
      <c r="C93" s="16">
        <v>9.1</v>
      </c>
      <c r="D93" s="17" t="e">
        <f>VLOOKUP(Table!C93,'Datos de tu bebé'!$E$17:$F$102,2,FALSE)</f>
        <v>#N/A</v>
      </c>
      <c r="E93" s="15">
        <f>IF('Datos de tu bebé'!$D$8="Male",Table!AA93,Table!AS93)</f>
        <v>7.5648690894000001</v>
      </c>
      <c r="F93" s="15">
        <f>IF('Datos de tu bebé'!$D$8="Male",Table!AB93,Table!AT93)</f>
        <v>7.7625677968</v>
      </c>
      <c r="G93" s="15">
        <f>IF('Datos de tu bebé'!$D$8="Male",Table!AC93,Table!AU93)</f>
        <v>8.0787166953999989</v>
      </c>
      <c r="H93" s="15">
        <f>IF('Datos de tu bebé'!$D$8="Male",Table!AD93,Table!AV93)</f>
        <v>8.6406166451999997</v>
      </c>
      <c r="I93" s="15">
        <f>IF('Datos de tu bebé'!$D$8="Male",Table!AE93,Table!AW93)</f>
        <v>9.3183481098000005</v>
      </c>
      <c r="J93" s="15">
        <f>IF('Datos de tu bebé'!$D$8="Male",Table!AF93,Table!AX93)</f>
        <v>10.0579117156</v>
      </c>
      <c r="K93" s="15">
        <f>IF('Datos de tu bebé'!$D$8="Male",Table!AG93,Table!AY93)</f>
        <v>10.781729034</v>
      </c>
      <c r="L93" s="15">
        <f>IF('Datos de tu bebé'!$D$8="Male",Table!AH93,Table!AZ93)</f>
        <v>11.243500266</v>
      </c>
      <c r="M93" s="15">
        <f>IF('Datos de tu bebé'!$D$8="Male",Table!AI93,Table!BA93)</f>
        <v>11.555566162</v>
      </c>
      <c r="N93" s="15" t="e">
        <f t="shared" si="0"/>
        <v>#N/A</v>
      </c>
      <c r="O93" s="16">
        <v>9.1</v>
      </c>
      <c r="P93" s="17" t="e">
        <f>VLOOKUP(Table!O93,'Datos de tu bebé'!$E$17:$G$102,3,FALSE)</f>
        <v>#N/A</v>
      </c>
      <c r="Q93" s="15">
        <f>IF('Datos de tu bebé'!$D$8="Male",Table!AJ93,Table!BB93)</f>
        <v>66.959258466269844</v>
      </c>
      <c r="R93" s="15">
        <f>IF('Datos de tu bebé'!$D$8="Male",Table!AK93,Table!BC93)</f>
        <v>67.523867739293635</v>
      </c>
      <c r="S93" s="15">
        <f>IF('Datos de tu bebé'!$D$8="Male",Table!AL93,Table!BD93)</f>
        <v>68.414269989967678</v>
      </c>
      <c r="T93" s="15">
        <f>IF('Datos de tu bebé'!$D$8="Male",Table!AM93,Table!BE93)</f>
        <v>69.961848566983534</v>
      </c>
      <c r="U93" s="15">
        <f>IF('Datos de tu bebé'!$D$8="Male",Table!AN93,Table!BF93)</f>
        <v>71.775392143097008</v>
      </c>
      <c r="V93" s="15">
        <f>IF('Datos de tu bebé'!$D$8="Male",Table!AO93,Table!BG93)</f>
        <v>73.696792986779002</v>
      </c>
      <c r="W93" s="15">
        <f>IF('Datos de tu bebé'!$D$8="Male",Table!AP93,Table!BH93)</f>
        <v>75.526820346159454</v>
      </c>
      <c r="X93" s="15">
        <f>IF('Datos de tu bebé'!$D$8="Male",Table!AQ93,Table!BI93)</f>
        <v>76.67126010393784</v>
      </c>
      <c r="Y93" s="15">
        <f>IF('Datos de tu bebé'!$D$8="Male",Table!AR93,Table!BJ93)</f>
        <v>77.435390191066688</v>
      </c>
      <c r="Z93" s="15" t="e">
        <f t="shared" si="1"/>
        <v>#N/A</v>
      </c>
      <c r="AA93" s="15">
        <v>7.5648690894000001</v>
      </c>
      <c r="AB93" s="15">
        <v>7.7625677968</v>
      </c>
      <c r="AC93" s="15">
        <v>8.0787166953999989</v>
      </c>
      <c r="AD93" s="15">
        <v>8.6406166451999997</v>
      </c>
      <c r="AE93" s="15">
        <v>9.3183481098000005</v>
      </c>
      <c r="AF93" s="15">
        <v>10.0579117156</v>
      </c>
      <c r="AG93" s="15">
        <v>10.781729034</v>
      </c>
      <c r="AH93" s="15">
        <v>11.243500266</v>
      </c>
      <c r="AI93" s="15">
        <v>11.555566162</v>
      </c>
      <c r="AJ93" s="15">
        <v>66.959258466269844</v>
      </c>
      <c r="AK93" s="15">
        <v>67.523867739293635</v>
      </c>
      <c r="AL93" s="15">
        <v>68.414269989967678</v>
      </c>
      <c r="AM93" s="15">
        <v>69.961848566983534</v>
      </c>
      <c r="AN93" s="15">
        <v>71.775392143097008</v>
      </c>
      <c r="AO93" s="15">
        <v>73.696792986779002</v>
      </c>
      <c r="AP93" s="15">
        <v>75.526820346159454</v>
      </c>
      <c r="AQ93" s="15">
        <v>76.67126010393784</v>
      </c>
      <c r="AR93" s="15">
        <v>77.435390191066688</v>
      </c>
      <c r="AS93" s="15">
        <v>6.9201251700815485</v>
      </c>
      <c r="AT93" s="15">
        <v>7.1067017679810665</v>
      </c>
      <c r="AU93" s="15">
        <v>7.4027926401543223</v>
      </c>
      <c r="AV93" s="15">
        <v>7.9222251036741547</v>
      </c>
      <c r="AW93" s="15">
        <v>8.5373702970973575</v>
      </c>
      <c r="AX93" s="15">
        <v>9.1949024586556423</v>
      </c>
      <c r="AY93" s="15">
        <v>9.8250760745037198</v>
      </c>
      <c r="AZ93" s="15">
        <v>10.220449011164186</v>
      </c>
      <c r="BA93" s="15">
        <v>10.484791448616802</v>
      </c>
      <c r="BB93" s="15">
        <v>64.748794548618562</v>
      </c>
      <c r="BC93" s="15">
        <v>65.422233802814205</v>
      </c>
      <c r="BD93" s="15">
        <v>66.452182669905753</v>
      </c>
      <c r="BE93" s="15">
        <v>68.154803615490025</v>
      </c>
      <c r="BF93" s="15">
        <v>70.0208079962498</v>
      </c>
      <c r="BG93" s="15">
        <v>71.861130253513181</v>
      </c>
      <c r="BH93" s="15">
        <v>73.496614475834363</v>
      </c>
      <c r="BI93" s="15">
        <v>74.466324811226315</v>
      </c>
      <c r="BJ93" s="15">
        <v>75.092548576504313</v>
      </c>
    </row>
    <row r="94" spans="1:62" ht="12.75" customHeight="1" x14ac:dyDescent="0.15">
      <c r="A94" s="15"/>
      <c r="B94" s="18">
        <f t="shared" si="2"/>
        <v>276</v>
      </c>
      <c r="C94" s="16">
        <v>9.1999999999999993</v>
      </c>
      <c r="D94" s="17" t="e">
        <f>VLOOKUP(Table!C94,'Datos de tu bebé'!$E$17:$F$102,2,FALSE)</f>
        <v>#N/A</v>
      </c>
      <c r="E94" s="15">
        <f>IF('Datos de tu bebé'!$D$8="Male",Table!AA94,Table!AS94)</f>
        <v>7.5988079183000004</v>
      </c>
      <c r="F94" s="15">
        <f>IF('Datos de tu bebé'!$D$8="Male",Table!AB94,Table!AT94)</f>
        <v>7.7971146376</v>
      </c>
      <c r="G94" s="15">
        <f>IF('Datos de tu bebé'!$D$8="Male",Table!AC94,Table!AU94)</f>
        <v>8.1142473242999991</v>
      </c>
      <c r="H94" s="15">
        <f>IF('Datos de tu bebé'!$D$8="Male",Table!AD94,Table!AV94)</f>
        <v>8.6779329568999994</v>
      </c>
      <c r="I94" s="15">
        <f>IF('Datos de tu bebé'!$D$8="Male",Table!AE94,Table!AW94)</f>
        <v>9.3578861586000013</v>
      </c>
      <c r="J94" s="15">
        <f>IF('Datos de tu bebé'!$D$8="Male",Table!AF94,Table!AX94)</f>
        <v>10.0999647742</v>
      </c>
      <c r="K94" s="15">
        <f>IF('Datos de tu bebé'!$D$8="Male",Table!AG94,Table!AY94)</f>
        <v>10.826339837999999</v>
      </c>
      <c r="L94" s="15">
        <f>IF('Datos de tu bebé'!$D$8="Male",Table!AH94,Table!AZ94)</f>
        <v>11.289794257</v>
      </c>
      <c r="M94" s="15">
        <f>IF('Datos de tu bebé'!$D$8="Male",Table!AI94,Table!BA94)</f>
        <v>11.603020784</v>
      </c>
      <c r="N94" s="15" t="e">
        <f t="shared" si="0"/>
        <v>#N/A</v>
      </c>
      <c r="O94" s="16">
        <v>9.1999999999999993</v>
      </c>
      <c r="P94" s="17" t="e">
        <f>VLOOKUP(Table!O94,'Datos de tu bebé'!$E$17:$G$102,3,FALSE)</f>
        <v>#N/A</v>
      </c>
      <c r="Q94" s="15">
        <f>IF('Datos de tu bebé'!$D$8="Male",Table!AJ94,Table!BB94)</f>
        <v>67.083388277454887</v>
      </c>
      <c r="R94" s="15">
        <f>IF('Datos de tu bebé'!$D$8="Male",Table!AK94,Table!BC94)</f>
        <v>67.649514517669076</v>
      </c>
      <c r="S94" s="15">
        <f>IF('Datos de tu bebé'!$D$8="Male",Table!AL94,Table!BD94)</f>
        <v>68.542200241713829</v>
      </c>
      <c r="T94" s="15">
        <f>IF('Datos de tu bebé'!$D$8="Male",Table!AM94,Table!BE94)</f>
        <v>70.093425619139197</v>
      </c>
      <c r="U94" s="15">
        <f>IF('Datos de tu bebé'!$D$8="Male",Table!AN94,Table!BF94)</f>
        <v>71.910711291867528</v>
      </c>
      <c r="V94" s="15">
        <f>IF('Datos de tu bebé'!$D$8="Male",Table!AO94,Table!BG94)</f>
        <v>73.835435716012555</v>
      </c>
      <c r="W94" s="15">
        <f>IF('Datos de tu bebé'!$D$8="Male",Table!AP94,Table!BH94)</f>
        <v>75.668000822648551</v>
      </c>
      <c r="X94" s="15">
        <f>IF('Datos de tu bebé'!$D$8="Male",Table!AQ94,Table!BI94)</f>
        <v>76.813710393189282</v>
      </c>
      <c r="Y94" s="15">
        <f>IF('Datos de tu bebé'!$D$8="Male",Table!AR94,Table!BJ94)</f>
        <v>77.578550582281323</v>
      </c>
      <c r="Z94" s="15" t="e">
        <f t="shared" si="1"/>
        <v>#N/A</v>
      </c>
      <c r="AA94" s="15">
        <v>7.5988079183000004</v>
      </c>
      <c r="AB94" s="15">
        <v>7.7971146376</v>
      </c>
      <c r="AC94" s="15">
        <v>8.1142473242999991</v>
      </c>
      <c r="AD94" s="15">
        <v>8.6779329568999994</v>
      </c>
      <c r="AE94" s="15">
        <v>9.3578861586000013</v>
      </c>
      <c r="AF94" s="15">
        <v>10.0999647742</v>
      </c>
      <c r="AG94" s="15">
        <v>10.826339837999999</v>
      </c>
      <c r="AH94" s="15">
        <v>11.289794257</v>
      </c>
      <c r="AI94" s="15">
        <v>11.603020784</v>
      </c>
      <c r="AJ94" s="15">
        <v>67.083388277454887</v>
      </c>
      <c r="AK94" s="15">
        <v>67.649514517669076</v>
      </c>
      <c r="AL94" s="15">
        <v>68.542200241713829</v>
      </c>
      <c r="AM94" s="15">
        <v>70.093425619139197</v>
      </c>
      <c r="AN94" s="15">
        <v>71.910711291867528</v>
      </c>
      <c r="AO94" s="15">
        <v>73.835435716012555</v>
      </c>
      <c r="AP94" s="15">
        <v>75.668000822648551</v>
      </c>
      <c r="AQ94" s="15">
        <v>76.813710393189282</v>
      </c>
      <c r="AR94" s="15">
        <v>77.578550582281323</v>
      </c>
      <c r="AS94" s="15">
        <v>6.9525427357603755</v>
      </c>
      <c r="AT94" s="15">
        <v>7.1394448229405301</v>
      </c>
      <c r="AU94" s="15">
        <v>7.4361107178821921</v>
      </c>
      <c r="AV94" s="15">
        <v>7.9567283686446473</v>
      </c>
      <c r="AW94" s="15">
        <v>8.5735733613868828</v>
      </c>
      <c r="AX94" s="15">
        <v>9.2332834067573692</v>
      </c>
      <c r="AY94" s="15">
        <v>9.8658979792618489</v>
      </c>
      <c r="AZ94" s="15">
        <v>10.262980013463666</v>
      </c>
      <c r="BA94" s="15">
        <v>10.528541679949161</v>
      </c>
      <c r="BB94" s="15">
        <v>64.874044676306099</v>
      </c>
      <c r="BC94" s="15">
        <v>65.548867744053595</v>
      </c>
      <c r="BD94" s="15">
        <v>66.580914782354355</v>
      </c>
      <c r="BE94" s="15">
        <v>68.286957215645486</v>
      </c>
      <c r="BF94" s="15">
        <v>70.156646438796457</v>
      </c>
      <c r="BG94" s="15">
        <v>72.000538900972344</v>
      </c>
      <c r="BH94" s="15">
        <v>73.6391446811772</v>
      </c>
      <c r="BI94" s="15">
        <v>74.610683764903143</v>
      </c>
      <c r="BJ94" s="15">
        <v>75.238079961650669</v>
      </c>
    </row>
    <row r="95" spans="1:62" ht="12.75" customHeight="1" x14ac:dyDescent="0.15">
      <c r="A95" s="15"/>
      <c r="B95" s="18">
        <f t="shared" si="2"/>
        <v>279</v>
      </c>
      <c r="C95" s="16">
        <v>9.3000000000000007</v>
      </c>
      <c r="D95" s="17" t="e">
        <f>VLOOKUP(Table!C95,'Datos de tu bebé'!$E$17:$F$102,2,FALSE)</f>
        <v>#N/A</v>
      </c>
      <c r="E95" s="15">
        <f>IF('Datos de tu bebé'!$D$8="Male",Table!AA95,Table!AS95)</f>
        <v>7.6327467472000006</v>
      </c>
      <c r="F95" s="15">
        <f>IF('Datos de tu bebé'!$D$8="Male",Table!AB95,Table!AT95)</f>
        <v>7.8316614784</v>
      </c>
      <c r="G95" s="15">
        <f>IF('Datos de tu bebé'!$D$8="Male",Table!AC95,Table!AU95)</f>
        <v>8.1497779531999992</v>
      </c>
      <c r="H95" s="15">
        <f>IF('Datos de tu bebé'!$D$8="Male",Table!AD95,Table!AV95)</f>
        <v>8.7152492685999992</v>
      </c>
      <c r="I95" s="15">
        <f>IF('Datos de tu bebé'!$D$8="Male",Table!AE95,Table!AW95)</f>
        <v>9.3974242074000021</v>
      </c>
      <c r="J95" s="15">
        <f>IF('Datos de tu bebé'!$D$8="Male",Table!AF95,Table!AX95)</f>
        <v>10.142017832800001</v>
      </c>
      <c r="K95" s="15">
        <f>IF('Datos de tu bebé'!$D$8="Male",Table!AG95,Table!AY95)</f>
        <v>10.870950641999999</v>
      </c>
      <c r="L95" s="15">
        <f>IF('Datos de tu bebé'!$D$8="Male",Table!AH95,Table!AZ95)</f>
        <v>11.336088248000001</v>
      </c>
      <c r="M95" s="15">
        <f>IF('Datos de tu bebé'!$D$8="Male",Table!AI95,Table!BA95)</f>
        <v>11.650475406</v>
      </c>
      <c r="N95" s="15" t="e">
        <f t="shared" si="0"/>
        <v>#N/A</v>
      </c>
      <c r="O95" s="16">
        <v>9.3000000000000007</v>
      </c>
      <c r="P95" s="17" t="e">
        <f>VLOOKUP(Table!O95,'Datos de tu bebé'!$E$17:$G$102,3,FALSE)</f>
        <v>#N/A</v>
      </c>
      <c r="Q95" s="15">
        <f>IF('Datos de tu bebé'!$D$8="Male",Table!AJ95,Table!BB95)</f>
        <v>67.206778152193124</v>
      </c>
      <c r="R95" s="15">
        <f>IF('Datos de tu bebé'!$D$8="Male",Table!AK95,Table!BC95)</f>
        <v>67.774427966316694</v>
      </c>
      <c r="S95" s="15">
        <f>IF('Datos de tu bebé'!$D$8="Male",Table!AL95,Table!BD95)</f>
        <v>68.669405949834058</v>
      </c>
      <c r="T95" s="15">
        <f>IF('Datos de tu bebé'!$D$8="Male",Table!AM95,Table!BE95)</f>
        <v>70.224288811304561</v>
      </c>
      <c r="U95" s="15">
        <f>IF('Datos de tu bebé'!$D$8="Male",Table!AN95,Table!BF95)</f>
        <v>72.045322105008438</v>
      </c>
      <c r="V95" s="15">
        <f>IF('Datos de tu bebé'!$D$8="Male",Table!AO95,Table!BG95)</f>
        <v>73.973368388807472</v>
      </c>
      <c r="W95" s="15">
        <f>IF('Datos de tu bebé'!$D$8="Male",Table!AP95,Table!BH95)</f>
        <v>75.808463082434443</v>
      </c>
      <c r="X95" s="15">
        <f>IF('Datos de tu bebé'!$D$8="Male",Table!AQ95,Table!BI95)</f>
        <v>76.955434466083076</v>
      </c>
      <c r="Y95" s="15">
        <f>IF('Datos de tu bebé'!$D$8="Male",Table!AR95,Table!BJ95)</f>
        <v>77.72097829053574</v>
      </c>
      <c r="Z95" s="15" t="e">
        <f t="shared" si="1"/>
        <v>#N/A</v>
      </c>
      <c r="AA95" s="15">
        <v>7.6327467472000006</v>
      </c>
      <c r="AB95" s="15">
        <v>7.8316614784</v>
      </c>
      <c r="AC95" s="15">
        <v>8.1497779531999992</v>
      </c>
      <c r="AD95" s="15">
        <v>8.7152492685999992</v>
      </c>
      <c r="AE95" s="15">
        <v>9.3974242074000021</v>
      </c>
      <c r="AF95" s="15">
        <v>10.142017832800001</v>
      </c>
      <c r="AG95" s="15">
        <v>10.870950641999999</v>
      </c>
      <c r="AH95" s="15">
        <v>11.336088248000001</v>
      </c>
      <c r="AI95" s="15">
        <v>11.650475406</v>
      </c>
      <c r="AJ95" s="15">
        <v>67.206778152193124</v>
      </c>
      <c r="AK95" s="15">
        <v>67.774427966316694</v>
      </c>
      <c r="AL95" s="15">
        <v>68.669405949834058</v>
      </c>
      <c r="AM95" s="15">
        <v>70.224288811304561</v>
      </c>
      <c r="AN95" s="15">
        <v>72.045322105008438</v>
      </c>
      <c r="AO95" s="15">
        <v>73.973368388807472</v>
      </c>
      <c r="AP95" s="15">
        <v>75.808463082434443</v>
      </c>
      <c r="AQ95" s="15">
        <v>76.955434466083076</v>
      </c>
      <c r="AR95" s="15">
        <v>77.72097829053574</v>
      </c>
      <c r="AS95" s="15">
        <v>6.984714008880152</v>
      </c>
      <c r="AT95" s="15">
        <v>7.1719386221161567</v>
      </c>
      <c r="AU95" s="15">
        <v>7.4691744628953174</v>
      </c>
      <c r="AV95" s="15">
        <v>7.9909674538150517</v>
      </c>
      <c r="AW95" s="15">
        <v>8.6094994572008243</v>
      </c>
      <c r="AX95" s="15">
        <v>9.2713730301234811</v>
      </c>
      <c r="AY95" s="15">
        <v>9.9064148377222132</v>
      </c>
      <c r="AZ95" s="15">
        <v>10.305197692215167</v>
      </c>
      <c r="BA95" s="15">
        <v>10.571973299195289</v>
      </c>
      <c r="BB95" s="15">
        <v>64.998660493790155</v>
      </c>
      <c r="BC95" s="15">
        <v>65.674859629514302</v>
      </c>
      <c r="BD95" s="15">
        <v>66.708994986391886</v>
      </c>
      <c r="BE95" s="15">
        <v>68.41844777009986</v>
      </c>
      <c r="BF95" s="15">
        <v>70.291816752586058</v>
      </c>
      <c r="BG95" s="15">
        <v>72.139281422639428</v>
      </c>
      <c r="BH95" s="15">
        <v>73.781016173544472</v>
      </c>
      <c r="BI95" s="15">
        <v>74.754390829508694</v>
      </c>
      <c r="BJ95" s="15">
        <v>75.382964804892737</v>
      </c>
    </row>
    <row r="96" spans="1:62" ht="12.75" customHeight="1" x14ac:dyDescent="0.15">
      <c r="A96" s="15"/>
      <c r="B96" s="18">
        <f t="shared" si="2"/>
        <v>282</v>
      </c>
      <c r="C96" s="16">
        <v>9.4</v>
      </c>
      <c r="D96" s="17" t="e">
        <f>VLOOKUP(Table!C96,'Datos de tu bebé'!$E$17:$F$102,2,FALSE)</f>
        <v>#N/A</v>
      </c>
      <c r="E96" s="15">
        <f>IF('Datos de tu bebé'!$D$8="Male",Table!AA96,Table!AS96)</f>
        <v>7.6666855761000008</v>
      </c>
      <c r="F96" s="15">
        <f>IF('Datos de tu bebé'!$D$8="Male",Table!AB96,Table!AT96)</f>
        <v>7.8662083192000001</v>
      </c>
      <c r="G96" s="15">
        <f>IF('Datos de tu bebé'!$D$8="Male",Table!AC96,Table!AU96)</f>
        <v>8.1853085820999993</v>
      </c>
      <c r="H96" s="15">
        <f>IF('Datos de tu bebé'!$D$8="Male",Table!AD96,Table!AV96)</f>
        <v>8.7525655802999989</v>
      </c>
      <c r="I96" s="15">
        <f>IF('Datos de tu bebé'!$D$8="Male",Table!AE96,Table!AW96)</f>
        <v>9.4369622562000028</v>
      </c>
      <c r="J96" s="15">
        <f>IF('Datos de tu bebé'!$D$8="Male",Table!AF96,Table!AX96)</f>
        <v>10.184070891400001</v>
      </c>
      <c r="K96" s="15">
        <f>IF('Datos de tu bebé'!$D$8="Male",Table!AG96,Table!AY96)</f>
        <v>10.915561445999998</v>
      </c>
      <c r="L96" s="15">
        <f>IF('Datos de tu bebé'!$D$8="Male",Table!AH96,Table!AZ96)</f>
        <v>11.382382239000002</v>
      </c>
      <c r="M96" s="15">
        <f>IF('Datos de tu bebé'!$D$8="Male",Table!AI96,Table!BA96)</f>
        <v>11.697930028</v>
      </c>
      <c r="N96" s="15" t="e">
        <f t="shared" si="0"/>
        <v>#N/A</v>
      </c>
      <c r="O96" s="16">
        <v>9.4</v>
      </c>
      <c r="P96" s="17" t="e">
        <f>VLOOKUP(Table!O96,'Datos de tu bebé'!$E$17:$G$102,3,FALSE)</f>
        <v>#N/A</v>
      </c>
      <c r="Q96" s="15">
        <f>IF('Datos de tu bebé'!$D$8="Male",Table!AJ96,Table!BB96)</f>
        <v>67.32943855732195</v>
      </c>
      <c r="R96" s="15">
        <f>IF('Datos de tu bebé'!$D$8="Male",Table!AK96,Table!BC96)</f>
        <v>67.898618418699215</v>
      </c>
      <c r="S96" s="15">
        <f>IF('Datos de tu bebé'!$D$8="Male",Table!AL96,Table!BD96)</f>
        <v>68.795897250822676</v>
      </c>
      <c r="T96" s="15">
        <f>IF('Datos de tu bebé'!$D$8="Male",Table!AM96,Table!BE96)</f>
        <v>70.35444798511854</v>
      </c>
      <c r="U96" s="15">
        <f>IF('Datos de tu bebé'!$D$8="Male",Table!AN96,Table!BF96)</f>
        <v>72.179234174185737</v>
      </c>
      <c r="V96" s="15">
        <f>IF('Datos de tu bebé'!$D$8="Male",Table!AO96,Table!BG96)</f>
        <v>74.110600470399149</v>
      </c>
      <c r="W96" s="15">
        <f>IF('Datos de tu bebé'!$D$8="Male",Table!AP96,Table!BH96)</f>
        <v>75.94821662667205</v>
      </c>
      <c r="X96" s="15">
        <f>IF('Datos de tu bebé'!$D$8="Male",Table!AQ96,Table!BI96)</f>
        <v>77.096441933194598</v>
      </c>
      <c r="Y96" s="15">
        <f>IF('Datos de tu bebé'!$D$8="Male",Table!AR96,Table!BJ96)</f>
        <v>77.862683039508639</v>
      </c>
      <c r="Z96" s="15" t="e">
        <f t="shared" si="1"/>
        <v>#N/A</v>
      </c>
      <c r="AA96" s="15">
        <v>7.6666855761000008</v>
      </c>
      <c r="AB96" s="15">
        <v>7.8662083192000001</v>
      </c>
      <c r="AC96" s="15">
        <v>8.1853085820999993</v>
      </c>
      <c r="AD96" s="15">
        <v>8.7525655802999989</v>
      </c>
      <c r="AE96" s="15">
        <v>9.4369622562000028</v>
      </c>
      <c r="AF96" s="15">
        <v>10.184070891400001</v>
      </c>
      <c r="AG96" s="15">
        <v>10.915561445999998</v>
      </c>
      <c r="AH96" s="15">
        <v>11.382382239000002</v>
      </c>
      <c r="AI96" s="15">
        <v>11.697930028</v>
      </c>
      <c r="AJ96" s="15">
        <v>67.32943855732195</v>
      </c>
      <c r="AK96" s="15">
        <v>67.898618418699215</v>
      </c>
      <c r="AL96" s="15">
        <v>68.795897250822676</v>
      </c>
      <c r="AM96" s="15">
        <v>70.35444798511854</v>
      </c>
      <c r="AN96" s="15">
        <v>72.179234174185737</v>
      </c>
      <c r="AO96" s="15">
        <v>74.110600470399149</v>
      </c>
      <c r="AP96" s="15">
        <v>75.94821662667205</v>
      </c>
      <c r="AQ96" s="15">
        <v>77.096441933194598</v>
      </c>
      <c r="AR96" s="15">
        <v>77.862683039508639</v>
      </c>
      <c r="AS96" s="15">
        <v>7.0166411009805136</v>
      </c>
      <c r="AT96" s="15">
        <v>7.2041853397864317</v>
      </c>
      <c r="AU96" s="15">
        <v>7.5019861569953061</v>
      </c>
      <c r="AV96" s="15">
        <v>8.0249448493136164</v>
      </c>
      <c r="AW96" s="15">
        <v>8.6451513455156324</v>
      </c>
      <c r="AX96" s="15">
        <v>9.3091743976891745</v>
      </c>
      <c r="AY96" s="15">
        <v>9.9466300237548939</v>
      </c>
      <c r="AZ96" s="15">
        <v>10.347105615107894</v>
      </c>
      <c r="BA96" s="15">
        <v>10.615090004252657</v>
      </c>
      <c r="BB96" s="15">
        <v>65.12265039441985</v>
      </c>
      <c r="BC96" s="15">
        <v>65.800217960419914</v>
      </c>
      <c r="BD96" s="15">
        <v>66.836431908811136</v>
      </c>
      <c r="BE96" s="15">
        <v>68.54928401135912</v>
      </c>
      <c r="BF96" s="15">
        <v>70.426327645033595</v>
      </c>
      <c r="BG96" s="15">
        <v>72.277366362285846</v>
      </c>
      <c r="BH96" s="15">
        <v>73.922237239719649</v>
      </c>
      <c r="BI96" s="15">
        <v>74.897454091337536</v>
      </c>
      <c r="BJ96" s="15">
        <v>75.527211044418237</v>
      </c>
    </row>
    <row r="97" spans="1:62" ht="12.75" customHeight="1" x14ac:dyDescent="0.15">
      <c r="A97" s="15" t="s">
        <v>2</v>
      </c>
      <c r="B97" s="18">
        <f t="shared" si="2"/>
        <v>285</v>
      </c>
      <c r="C97" s="16">
        <v>9.5</v>
      </c>
      <c r="D97" s="17" t="e">
        <f>VLOOKUP(Table!C97,'Datos de tu bebé'!$E$17:$F$102,2,FALSE)</f>
        <v>#N/A</v>
      </c>
      <c r="E97" s="15">
        <f>IF('Datos de tu bebé'!$D$8="Male",Table!AA97,Table!AS97)</f>
        <v>7.7006244050000001</v>
      </c>
      <c r="F97" s="15">
        <f>IF('Datos de tu bebé'!$D$8="Male",Table!AB97,Table!AT97)</f>
        <v>7.9007551600000001</v>
      </c>
      <c r="G97" s="15">
        <f>IF('Datos de tu bebé'!$D$8="Male",Table!AC97,Table!AU97)</f>
        <v>8.2208392109999995</v>
      </c>
      <c r="H97" s="15">
        <f>IF('Datos de tu bebé'!$D$8="Male",Table!AD97,Table!AV97)</f>
        <v>8.7898818920000004</v>
      </c>
      <c r="I97" s="15">
        <f>IF('Datos de tu bebé'!$D$8="Male",Table!AE97,Table!AW97)</f>
        <v>9.4765003050000001</v>
      </c>
      <c r="J97" s="15">
        <f>IF('Datos de tu bebé'!$D$8="Male",Table!AF97,Table!AX97)</f>
        <v>10.22612395</v>
      </c>
      <c r="K97" s="15">
        <f>IF('Datos de tu bebé'!$D$8="Male",Table!AG97,Table!AY97)</f>
        <v>10.960172249999999</v>
      </c>
      <c r="L97" s="15">
        <f>IF('Datos de tu bebé'!$D$8="Male",Table!AH97,Table!AZ97)</f>
        <v>11.428676230000001</v>
      </c>
      <c r="M97" s="15">
        <f>IF('Datos de tu bebé'!$D$8="Male",Table!AI97,Table!BA97)</f>
        <v>11.74538465</v>
      </c>
      <c r="N97" s="15" t="e">
        <f t="shared" si="0"/>
        <v>#N/A</v>
      </c>
      <c r="O97" s="16">
        <v>9.5</v>
      </c>
      <c r="P97" s="17" t="e">
        <f>VLOOKUP(Table!O97,'Datos de tu bebé'!$E$17:$G$102,3,FALSE)</f>
        <v>#N/A</v>
      </c>
      <c r="Q97" s="15">
        <f>IF('Datos de tu bebé'!$D$8="Male",Table!AJ97,Table!BB97)</f>
        <v>67.486348240987056</v>
      </c>
      <c r="R97" s="15">
        <f>IF('Datos de tu bebé'!$D$8="Male",Table!AK97,Table!BC97)</f>
        <v>68.056745547791365</v>
      </c>
      <c r="S97" s="15">
        <f>IF('Datos de tu bebé'!$D$8="Male",Table!AL97,Table!BD97)</f>
        <v>68.95590629376494</v>
      </c>
      <c r="T97" s="15">
        <f>IF('Datos de tu bebé'!$D$8="Male",Table!AM97,Table!BE97)</f>
        <v>70.51760635729417</v>
      </c>
      <c r="U97" s="15">
        <f>IF('Datos de tu bebé'!$D$8="Male",Table!AN97,Table!BF97)</f>
        <v>72.345861108999998</v>
      </c>
      <c r="V97" s="15">
        <f>IF('Datos de tu bebé'!$D$8="Male",Table!AO97,Table!BG97)</f>
        <v>74.280601897828703</v>
      </c>
      <c r="W97" s="15">
        <f>IF('Datos de tu bebé'!$D$8="Male",Table!AP97,Table!BH97)</f>
        <v>76.121103800160057</v>
      </c>
      <c r="X97" s="15">
        <f>IF('Datos de tu bebé'!$D$8="Male",Table!AQ97,Table!BI97)</f>
        <v>77.270952502648257</v>
      </c>
      <c r="Y97" s="15">
        <f>IF('Datos de tu bebé'!$D$8="Male",Table!AR97,Table!BJ97)</f>
        <v>78.038193670124357</v>
      </c>
      <c r="Z97" s="15" t="e">
        <f t="shared" si="1"/>
        <v>#N/A</v>
      </c>
      <c r="AA97" s="15">
        <v>7.7006244050000001</v>
      </c>
      <c r="AB97" s="15">
        <v>7.9007551600000001</v>
      </c>
      <c r="AC97" s="15">
        <v>8.2208392109999995</v>
      </c>
      <c r="AD97" s="15">
        <v>8.7898818920000004</v>
      </c>
      <c r="AE97" s="15">
        <v>9.4765003050000001</v>
      </c>
      <c r="AF97" s="15">
        <v>10.22612395</v>
      </c>
      <c r="AG97" s="15">
        <v>10.960172249999999</v>
      </c>
      <c r="AH97" s="15">
        <v>11.428676230000001</v>
      </c>
      <c r="AI97" s="15">
        <v>11.74538465</v>
      </c>
      <c r="AJ97" s="15">
        <v>67.486348240987056</v>
      </c>
      <c r="AK97" s="15">
        <v>68.056745547791365</v>
      </c>
      <c r="AL97" s="15">
        <v>68.95590629376494</v>
      </c>
      <c r="AM97" s="15">
        <v>70.51760635729417</v>
      </c>
      <c r="AN97" s="15">
        <v>72.345861108999998</v>
      </c>
      <c r="AO97" s="15">
        <v>74.280601897828703</v>
      </c>
      <c r="AP97" s="15">
        <v>76.121103800160057</v>
      </c>
      <c r="AQ97" s="15">
        <v>77.270952502648257</v>
      </c>
      <c r="AR97" s="15">
        <v>78.038193670124357</v>
      </c>
      <c r="AS97" s="15">
        <v>7.0597317190000002</v>
      </c>
      <c r="AT97" s="15">
        <v>7.247735767</v>
      </c>
      <c r="AU97" s="15">
        <v>7.5463417880000003</v>
      </c>
      <c r="AV97" s="15">
        <v>8.0709321650000003</v>
      </c>
      <c r="AW97" s="15">
        <v>8.6934184230000007</v>
      </c>
      <c r="AX97" s="15">
        <v>9.3602709819999994</v>
      </c>
      <c r="AY97" s="15">
        <v>10.000791939999999</v>
      </c>
      <c r="AZ97" s="15">
        <v>10.40335475</v>
      </c>
      <c r="BA97" s="15">
        <v>10.67280092</v>
      </c>
      <c r="BB97" s="15">
        <v>65.275903473377994</v>
      </c>
      <c r="BC97" s="15">
        <v>65.955197569739894</v>
      </c>
      <c r="BD97" s="15">
        <v>66.993943711226692</v>
      </c>
      <c r="BE97" s="15">
        <v>68.710701883647985</v>
      </c>
      <c r="BF97" s="15">
        <v>70.591639236999995</v>
      </c>
      <c r="BG97" s="15">
        <v>72.446136694944258</v>
      </c>
      <c r="BH97" s="15">
        <v>74.093775124029563</v>
      </c>
      <c r="BI97" s="15">
        <v>75.070500875252549</v>
      </c>
      <c r="BJ97" s="15">
        <v>75.701181126368013</v>
      </c>
    </row>
    <row r="98" spans="1:62" ht="12.75" customHeight="1" x14ac:dyDescent="0.15">
      <c r="A98" s="15"/>
      <c r="B98" s="18">
        <f t="shared" si="2"/>
        <v>288</v>
      </c>
      <c r="C98" s="16">
        <v>9.6</v>
      </c>
      <c r="D98" s="17" t="e">
        <f>VLOOKUP(Table!C98,'Datos de tu bebé'!$E$17:$F$102,2,FALSE)</f>
        <v>#N/A</v>
      </c>
      <c r="E98" s="15">
        <f>IF('Datos de tu bebé'!$D$8="Male",Table!AA98,Table!AS98)</f>
        <v>7.7312297092</v>
      </c>
      <c r="F98" s="15">
        <f>IF('Datos de tu bebé'!$D$8="Male",Table!AB98,Table!AT98)</f>
        <v>7.9319479978</v>
      </c>
      <c r="G98" s="15">
        <f>IF('Datos de tu bebé'!$D$8="Male",Table!AC98,Table!AU98)</f>
        <v>8.2529748383000001</v>
      </c>
      <c r="H98" s="15">
        <f>IF('Datos de tu bebé'!$D$8="Male",Table!AD98,Table!AV98)</f>
        <v>8.8237046551000002</v>
      </c>
      <c r="I98" s="15">
        <f>IF('Datos de tu bebé'!$D$8="Male",Table!AE98,Table!AW98)</f>
        <v>9.5123810445999997</v>
      </c>
      <c r="J98" s="15">
        <f>IF('Datos de tu bebé'!$D$8="Male",Table!AF98,Table!AX98)</f>
        <v>10.264283706000001</v>
      </c>
      <c r="K98" s="15">
        <f>IF('Datos de tu bebé'!$D$8="Male",Table!AG98,Table!AY98)</f>
        <v>11.000600069999999</v>
      </c>
      <c r="L98" s="15">
        <f>IF('Datos de tu bebé'!$D$8="Male",Table!AH98,Table!AZ98)</f>
        <v>11.470571889</v>
      </c>
      <c r="M98" s="15">
        <f>IF('Datos de tu bebé'!$D$8="Male",Table!AI98,Table!BA98)</f>
        <v>11.788281914000001</v>
      </c>
      <c r="N98" s="15" t="e">
        <f t="shared" si="0"/>
        <v>#N/A</v>
      </c>
      <c r="O98" s="16">
        <v>9.6</v>
      </c>
      <c r="P98" s="17" t="e">
        <f>VLOOKUP(Table!O98,'Datos de tu bebé'!$E$17:$G$102,3,FALSE)</f>
        <v>#N/A</v>
      </c>
      <c r="Q98" s="15">
        <f>IF('Datos de tu bebé'!$D$8="Male",Table!AJ98,Table!BB98)</f>
        <v>67.607073720938644</v>
      </c>
      <c r="R98" s="15">
        <f>IF('Datos de tu bebé'!$D$8="Male",Table!AK98,Table!BC98)</f>
        <v>68.179020212077944</v>
      </c>
      <c r="S98" s="15">
        <f>IF('Datos de tu bebé'!$D$8="Male",Table!AL98,Table!BD98)</f>
        <v>69.080508125119934</v>
      </c>
      <c r="T98" s="15">
        <f>IF('Datos de tu bebé'!$D$8="Male",Table!AM98,Table!BE98)</f>
        <v>70.645910536811243</v>
      </c>
      <c r="U98" s="15">
        <f>IF('Datos de tu bebé'!$D$8="Male",Table!AN98,Table!BF98)</f>
        <v>72.477940408400002</v>
      </c>
      <c r="V98" s="15">
        <f>IF('Datos de tu bebé'!$D$8="Male",Table!AO98,Table!BG98)</f>
        <v>74.416003553502719</v>
      </c>
      <c r="W98" s="15">
        <f>IF('Datos de tu bebé'!$D$8="Male",Table!AP98,Table!BH98)</f>
        <v>76.259009245590462</v>
      </c>
      <c r="X98" s="15">
        <f>IF('Datos de tu bebé'!$D$8="Male",Table!AQ98,Table!BI98)</f>
        <v>77.41009118845065</v>
      </c>
      <c r="Y98" s="15">
        <f>IF('Datos de tu bebé'!$D$8="Male",Table!AR98,Table!BJ98)</f>
        <v>78.178011801408616</v>
      </c>
      <c r="Z98" s="15" t="e">
        <f t="shared" si="1"/>
        <v>#N/A</v>
      </c>
      <c r="AA98" s="15">
        <v>7.7312297092</v>
      </c>
      <c r="AB98" s="15">
        <v>7.9319479978</v>
      </c>
      <c r="AC98" s="15">
        <v>8.2529748383000001</v>
      </c>
      <c r="AD98" s="15">
        <v>8.8237046551000002</v>
      </c>
      <c r="AE98" s="15">
        <v>9.5123810445999997</v>
      </c>
      <c r="AF98" s="15">
        <v>10.264283706000001</v>
      </c>
      <c r="AG98" s="15">
        <v>11.000600069999999</v>
      </c>
      <c r="AH98" s="15">
        <v>11.470571889</v>
      </c>
      <c r="AI98" s="15">
        <v>11.788281914000001</v>
      </c>
      <c r="AJ98" s="15">
        <v>67.607073720938644</v>
      </c>
      <c r="AK98" s="15">
        <v>68.179020212077944</v>
      </c>
      <c r="AL98" s="15">
        <v>69.080508125119934</v>
      </c>
      <c r="AM98" s="15">
        <v>70.645910536811243</v>
      </c>
      <c r="AN98" s="15">
        <v>72.477940408400002</v>
      </c>
      <c r="AO98" s="15">
        <v>74.416003553502719</v>
      </c>
      <c r="AP98" s="15">
        <v>76.259009245590462</v>
      </c>
      <c r="AQ98" s="15">
        <v>77.41009118845065</v>
      </c>
      <c r="AR98" s="15">
        <v>78.178011801408616</v>
      </c>
      <c r="AS98" s="15">
        <v>7.0910797372000003</v>
      </c>
      <c r="AT98" s="15">
        <v>7.2793948807</v>
      </c>
      <c r="AU98" s="15">
        <v>7.5785512461</v>
      </c>
      <c r="AV98" s="15">
        <v>8.1042789249000009</v>
      </c>
      <c r="AW98" s="15">
        <v>8.7284027661000003</v>
      </c>
      <c r="AX98" s="15">
        <v>9.3973632237999993</v>
      </c>
      <c r="AY98" s="15">
        <v>10.040257856</v>
      </c>
      <c r="AZ98" s="15">
        <v>10.444488803</v>
      </c>
      <c r="BA98" s="15">
        <v>10.715127788</v>
      </c>
      <c r="BB98" s="15">
        <v>65.398261060794539</v>
      </c>
      <c r="BC98" s="15">
        <v>66.078903459230716</v>
      </c>
      <c r="BD98" s="15">
        <v>67.11970310586355</v>
      </c>
      <c r="BE98" s="15">
        <v>68.839833864571034</v>
      </c>
      <c r="BF98" s="15">
        <v>70.724436986000001</v>
      </c>
      <c r="BG98" s="15">
        <v>72.582519873189554</v>
      </c>
      <c r="BH98" s="15">
        <v>74.233320741514063</v>
      </c>
      <c r="BI98" s="15">
        <v>75.211911282528902</v>
      </c>
      <c r="BJ98" s="15">
        <v>75.843791812321612</v>
      </c>
    </row>
    <row r="99" spans="1:62" ht="12.75" customHeight="1" x14ac:dyDescent="0.15">
      <c r="A99" s="15"/>
      <c r="B99" s="18">
        <f t="shared" si="2"/>
        <v>291</v>
      </c>
      <c r="C99" s="16">
        <v>9.6999999999999993</v>
      </c>
      <c r="D99" s="17" t="e">
        <f>VLOOKUP(Table!C99,'Datos de tu bebé'!$E$17:$F$102,2,FALSE)</f>
        <v>#N/A</v>
      </c>
      <c r="E99" s="15">
        <f>IF('Datos de tu bebé'!$D$8="Male",Table!AA99,Table!AS99)</f>
        <v>7.7618350133999998</v>
      </c>
      <c r="F99" s="15">
        <f>IF('Datos de tu bebé'!$D$8="Male",Table!AB99,Table!AT99)</f>
        <v>7.9631408356</v>
      </c>
      <c r="G99" s="15">
        <f>IF('Datos de tu bebé'!$D$8="Male",Table!AC99,Table!AU99)</f>
        <v>8.2851104656000008</v>
      </c>
      <c r="H99" s="15">
        <f>IF('Datos de tu bebé'!$D$8="Male",Table!AD99,Table!AV99)</f>
        <v>8.8575274182000001</v>
      </c>
      <c r="I99" s="15">
        <f>IF('Datos de tu bebé'!$D$8="Male",Table!AE99,Table!AW99)</f>
        <v>9.5482617841999993</v>
      </c>
      <c r="J99" s="15">
        <f>IF('Datos de tu bebé'!$D$8="Male",Table!AF99,Table!AX99)</f>
        <v>10.302443462000001</v>
      </c>
      <c r="K99" s="15">
        <f>IF('Datos de tu bebé'!$D$8="Male",Table!AG99,Table!AY99)</f>
        <v>11.041027889999999</v>
      </c>
      <c r="L99" s="15">
        <f>IF('Datos de tu bebé'!$D$8="Male",Table!AH99,Table!AZ99)</f>
        <v>11.512467548</v>
      </c>
      <c r="M99" s="15">
        <f>IF('Datos de tu bebé'!$D$8="Male",Table!AI99,Table!BA99)</f>
        <v>11.831179178000001</v>
      </c>
      <c r="N99" s="15" t="e">
        <f t="shared" si="0"/>
        <v>#N/A</v>
      </c>
      <c r="O99" s="16">
        <v>9.6999999999999993</v>
      </c>
      <c r="P99" s="17" t="e">
        <f>VLOOKUP(Table!O99,'Datos de tu bebé'!$E$17:$G$102,3,FALSE)</f>
        <v>#N/A</v>
      </c>
      <c r="Q99" s="15">
        <f>IF('Datos de tu bebé'!$D$8="Male",Table!AJ99,Table!BB99)</f>
        <v>67.727110636829451</v>
      </c>
      <c r="R99" s="15">
        <f>IF('Datos de tu bebé'!$D$8="Male",Table!AK99,Table!BC99)</f>
        <v>68.300612231115778</v>
      </c>
      <c r="S99" s="15">
        <f>IF('Datos de tu bebé'!$D$8="Male",Table!AL99,Table!BD99)</f>
        <v>69.204435081920465</v>
      </c>
      <c r="T99" s="15">
        <f>IF('Datos de tu bebé'!$D$8="Male",Table!AM99,Table!BE99)</f>
        <v>70.77354900141259</v>
      </c>
      <c r="U99" s="15">
        <f>IF('Datos de tu bebé'!$D$8="Male",Table!AN99,Table!BF99)</f>
        <v>72.609358208570001</v>
      </c>
      <c r="V99" s="15">
        <f>IF('Datos de tu bebé'!$D$8="Male",Table!AO99,Table!BG99)</f>
        <v>74.550741291821055</v>
      </c>
      <c r="W99" s="15">
        <f>IF('Datos de tu bebé'!$D$8="Male",Table!AP99,Table!BH99)</f>
        <v>76.396242733601667</v>
      </c>
      <c r="X99" s="15">
        <f>IF('Datos de tu bebé'!$D$8="Male",Table!AQ99,Table!BI99)</f>
        <v>77.548550433874738</v>
      </c>
      <c r="Y99" s="15">
        <f>IF('Datos de tu bebé'!$D$8="Male",Table!AR99,Table!BJ99)</f>
        <v>78.317144576397283</v>
      </c>
      <c r="Z99" s="15" t="e">
        <f t="shared" si="1"/>
        <v>#N/A</v>
      </c>
      <c r="AA99" s="15">
        <v>7.7618350133999998</v>
      </c>
      <c r="AB99" s="15">
        <v>7.9631408356</v>
      </c>
      <c r="AC99" s="15">
        <v>8.2851104656000008</v>
      </c>
      <c r="AD99" s="15">
        <v>8.8575274182000001</v>
      </c>
      <c r="AE99" s="15">
        <v>9.5482617841999993</v>
      </c>
      <c r="AF99" s="15">
        <v>10.302443462000001</v>
      </c>
      <c r="AG99" s="15">
        <v>11.041027889999999</v>
      </c>
      <c r="AH99" s="15">
        <v>11.512467548</v>
      </c>
      <c r="AI99" s="15">
        <v>11.831179178000001</v>
      </c>
      <c r="AJ99" s="15">
        <v>67.727110636829451</v>
      </c>
      <c r="AK99" s="15">
        <v>68.300612231115778</v>
      </c>
      <c r="AL99" s="15">
        <v>69.204435081920465</v>
      </c>
      <c r="AM99" s="15">
        <v>70.77354900141259</v>
      </c>
      <c r="AN99" s="15">
        <v>72.609358208570001</v>
      </c>
      <c r="AO99" s="15">
        <v>74.550741291821055</v>
      </c>
      <c r="AP99" s="15">
        <v>76.396242733601667</v>
      </c>
      <c r="AQ99" s="15">
        <v>77.548550433874738</v>
      </c>
      <c r="AR99" s="15">
        <v>78.317144576397283</v>
      </c>
      <c r="AS99" s="15">
        <v>7.1221904252000003</v>
      </c>
      <c r="AT99" s="15">
        <v>7.3108139756800004</v>
      </c>
      <c r="AU99" s="15">
        <v>7.6105160836500003</v>
      </c>
      <c r="AV99" s="15">
        <v>8.1373721454900014</v>
      </c>
      <c r="AW99" s="15">
        <v>8.7631219920600003</v>
      </c>
      <c r="AX99" s="15">
        <v>9.43417736462</v>
      </c>
      <c r="AY99" s="15">
        <v>10.0794332978</v>
      </c>
      <c r="AZ99" s="15">
        <v>10.485324954400001</v>
      </c>
      <c r="BA99" s="15">
        <v>10.757152032900001</v>
      </c>
      <c r="BB99" s="15">
        <v>65.520025210604331</v>
      </c>
      <c r="BC99" s="15">
        <v>66.202008680630172</v>
      </c>
      <c r="BD99" s="15">
        <v>67.244852574997225</v>
      </c>
      <c r="BE99" s="15">
        <v>68.968345264637719</v>
      </c>
      <c r="BF99" s="15">
        <v>70.856608896820006</v>
      </c>
      <c r="BG99" s="15">
        <v>72.718278343465386</v>
      </c>
      <c r="BH99" s="15">
        <v>74.372247718775753</v>
      </c>
      <c r="BI99" s="15">
        <v>75.352708828115183</v>
      </c>
      <c r="BJ99" s="15">
        <v>75.985794212068726</v>
      </c>
    </row>
    <row r="100" spans="1:62" ht="12.75" customHeight="1" x14ac:dyDescent="0.15">
      <c r="A100" s="15"/>
      <c r="B100" s="18">
        <f t="shared" si="2"/>
        <v>294</v>
      </c>
      <c r="C100" s="16">
        <v>9.8000000000000007</v>
      </c>
      <c r="D100" s="17" t="e">
        <f>VLOOKUP(Table!C100,'Datos de tu bebé'!$E$17:$F$102,2,FALSE)</f>
        <v>#N/A</v>
      </c>
      <c r="E100" s="15">
        <f>IF('Datos de tu bebé'!$D$8="Male",Table!AA100,Table!AS100)</f>
        <v>7.7924403175999997</v>
      </c>
      <c r="F100" s="15">
        <f>IF('Datos de tu bebé'!$D$8="Male",Table!AB100,Table!AT100)</f>
        <v>7.9943336733999999</v>
      </c>
      <c r="G100" s="15">
        <f>IF('Datos de tu bebé'!$D$8="Male",Table!AC100,Table!AU100)</f>
        <v>8.3172460929000014</v>
      </c>
      <c r="H100" s="15">
        <f>IF('Datos de tu bebé'!$D$8="Male",Table!AD100,Table!AV100)</f>
        <v>8.8913501813</v>
      </c>
      <c r="I100" s="15">
        <f>IF('Datos de tu bebé'!$D$8="Male",Table!AE100,Table!AW100)</f>
        <v>9.5841425237999989</v>
      </c>
      <c r="J100" s="15">
        <f>IF('Datos de tu bebé'!$D$8="Male",Table!AF100,Table!AX100)</f>
        <v>10.340603218000002</v>
      </c>
      <c r="K100" s="15">
        <f>IF('Datos de tu bebé'!$D$8="Male",Table!AG100,Table!AY100)</f>
        <v>11.081455709999998</v>
      </c>
      <c r="L100" s="15">
        <f>IF('Datos de tu bebé'!$D$8="Male",Table!AH100,Table!AZ100)</f>
        <v>11.554363207</v>
      </c>
      <c r="M100" s="15">
        <f>IF('Datos de tu bebé'!$D$8="Male",Table!AI100,Table!BA100)</f>
        <v>11.874076442000002</v>
      </c>
      <c r="N100" s="15" t="e">
        <f t="shared" si="0"/>
        <v>#N/A</v>
      </c>
      <c r="O100" s="16">
        <v>9.8000000000000007</v>
      </c>
      <c r="P100" s="17" t="e">
        <f>VLOOKUP(Table!O100,'Datos de tu bebé'!$E$17:$G$102,3,FALSE)</f>
        <v>#N/A</v>
      </c>
      <c r="Q100" s="15">
        <f>IF('Datos de tu bebé'!$D$8="Male",Table!AJ100,Table!BB100)</f>
        <v>67.846468323475364</v>
      </c>
      <c r="R100" s="15">
        <f>IF('Datos de tu bebé'!$D$8="Male",Table!AK100,Table!BC100)</f>
        <v>68.421530825044343</v>
      </c>
      <c r="S100" s="15">
        <f>IF('Datos de tu bebé'!$D$8="Male",Table!AL100,Table!BD100)</f>
        <v>69.327696214880518</v>
      </c>
      <c r="T100" s="15">
        <f>IF('Datos de tu bebé'!$D$8="Male",Table!AM100,Table!BE100)</f>
        <v>70.900530548660228</v>
      </c>
      <c r="U100" s="15">
        <f>IF('Datos de tu bebé'!$D$8="Male",Table!AN100,Table!BF100)</f>
        <v>72.740123094546007</v>
      </c>
      <c r="V100" s="15">
        <f>IF('Datos de tu bebé'!$D$8="Male",Table!AO100,Table!BG100)</f>
        <v>74.684823594908664</v>
      </c>
      <c r="W100" s="15">
        <f>IF('Datos de tu bebé'!$D$8="Male",Table!AP100,Table!BH100)</f>
        <v>76.532812785806698</v>
      </c>
      <c r="X100" s="15">
        <f>IF('Datos de tu bebé'!$D$8="Male",Table!AQ100,Table!BI100)</f>
        <v>77.686338861115189</v>
      </c>
      <c r="Y100" s="15">
        <f>IF('Datos de tu bebé'!$D$8="Male",Table!AR100,Table!BJ100)</f>
        <v>78.455600719109185</v>
      </c>
      <c r="Z100" s="15" t="e">
        <f t="shared" si="1"/>
        <v>#N/A</v>
      </c>
      <c r="AA100" s="15">
        <v>7.7924403175999997</v>
      </c>
      <c r="AB100" s="15">
        <v>7.9943336733999999</v>
      </c>
      <c r="AC100" s="15">
        <v>8.3172460929000014</v>
      </c>
      <c r="AD100" s="15">
        <v>8.8913501813</v>
      </c>
      <c r="AE100" s="15">
        <v>9.5841425237999989</v>
      </c>
      <c r="AF100" s="15">
        <v>10.340603218000002</v>
      </c>
      <c r="AG100" s="15">
        <v>11.081455709999998</v>
      </c>
      <c r="AH100" s="15">
        <v>11.554363207</v>
      </c>
      <c r="AI100" s="15">
        <v>11.874076442000002</v>
      </c>
      <c r="AJ100" s="15">
        <v>67.846468323475364</v>
      </c>
      <c r="AK100" s="15">
        <v>68.421530825044343</v>
      </c>
      <c r="AL100" s="15">
        <v>69.327696214880518</v>
      </c>
      <c r="AM100" s="15">
        <v>70.900530548660228</v>
      </c>
      <c r="AN100" s="15">
        <v>72.740123094546007</v>
      </c>
      <c r="AO100" s="15">
        <v>74.684823594908664</v>
      </c>
      <c r="AP100" s="15">
        <v>76.532812785806698</v>
      </c>
      <c r="AQ100" s="15">
        <v>77.686338861115189</v>
      </c>
      <c r="AR100" s="15">
        <v>78.455600719109185</v>
      </c>
      <c r="AS100" s="15">
        <v>7.1530658401050005</v>
      </c>
      <c r="AT100" s="15">
        <v>7.3419951693900005</v>
      </c>
      <c r="AU100" s="15">
        <v>7.642238520946</v>
      </c>
      <c r="AV100" s="15">
        <v>8.1702142452680011</v>
      </c>
      <c r="AW100" s="15">
        <v>8.797578776491001</v>
      </c>
      <c r="AX100" s="15">
        <v>9.4707163728779999</v>
      </c>
      <c r="AY100" s="15">
        <v>10.118321525019999</v>
      </c>
      <c r="AZ100" s="15">
        <v>10.525866649740001</v>
      </c>
      <c r="BA100" s="15">
        <v>10.79887722562</v>
      </c>
      <c r="BB100" s="15">
        <v>65.641203449931183</v>
      </c>
      <c r="BC100" s="15">
        <v>66.32452085927828</v>
      </c>
      <c r="BD100" s="15">
        <v>67.369399858830448</v>
      </c>
      <c r="BE100" s="15">
        <v>69.096243923186947</v>
      </c>
      <c r="BF100" s="15">
        <v>70.988162792993009</v>
      </c>
      <c r="BG100" s="15">
        <v>72.853419792292215</v>
      </c>
      <c r="BH100" s="15">
        <v>74.510563523967264</v>
      </c>
      <c r="BI100" s="15">
        <v>75.492900809338579</v>
      </c>
      <c r="BJ100" s="15">
        <v>76.127195496691442</v>
      </c>
    </row>
    <row r="101" spans="1:62" ht="12.75" customHeight="1" x14ac:dyDescent="0.15">
      <c r="A101" s="15"/>
      <c r="B101" s="18">
        <f t="shared" si="2"/>
        <v>297</v>
      </c>
      <c r="C101" s="16">
        <v>9.9</v>
      </c>
      <c r="D101" s="17" t="e">
        <f>VLOOKUP(Table!C101,'Datos de tu bebé'!$E$17:$F$102,2,FALSE)</f>
        <v>#N/A</v>
      </c>
      <c r="E101" s="15">
        <f>IF('Datos de tu bebé'!$D$8="Male",Table!AA101,Table!AS101)</f>
        <v>7.8230456217999995</v>
      </c>
      <c r="F101" s="15">
        <f>IF('Datos de tu bebé'!$D$8="Male",Table!AB101,Table!AT101)</f>
        <v>8.0255265111999989</v>
      </c>
      <c r="G101" s="15">
        <f>IF('Datos de tu bebé'!$D$8="Male",Table!AC101,Table!AU101)</f>
        <v>8.349381720200002</v>
      </c>
      <c r="H101" s="15">
        <f>IF('Datos de tu bebé'!$D$8="Male",Table!AD101,Table!AV101)</f>
        <v>8.9251729443999999</v>
      </c>
      <c r="I101" s="15">
        <f>IF('Datos de tu bebé'!$D$8="Male",Table!AE101,Table!AW101)</f>
        <v>9.6200232633999985</v>
      </c>
      <c r="J101" s="15">
        <f>IF('Datos de tu bebé'!$D$8="Male",Table!AF101,Table!AX101)</f>
        <v>10.378762974000002</v>
      </c>
      <c r="K101" s="15">
        <f>IF('Datos de tu bebé'!$D$8="Male",Table!AG101,Table!AY101)</f>
        <v>11.121883529999998</v>
      </c>
      <c r="L101" s="15">
        <f>IF('Datos de tu bebé'!$D$8="Male",Table!AH101,Table!AZ101)</f>
        <v>11.596258865999999</v>
      </c>
      <c r="M101" s="15">
        <f>IF('Datos de tu bebé'!$D$8="Male",Table!AI101,Table!BA101)</f>
        <v>11.916973706000002</v>
      </c>
      <c r="N101" s="15" t="e">
        <f t="shared" si="0"/>
        <v>#N/A</v>
      </c>
      <c r="O101" s="16">
        <v>9.9</v>
      </c>
      <c r="P101" s="17" t="e">
        <f>VLOOKUP(Table!O101,'Datos de tu bebé'!$E$17:$G$102,3,FALSE)</f>
        <v>#N/A</v>
      </c>
      <c r="Q101" s="15">
        <f>IF('Datos de tu bebé'!$D$8="Male",Table!AJ101,Table!BB101)</f>
        <v>67.965155928586341</v>
      </c>
      <c r="R101" s="15">
        <f>IF('Datos de tu bebé'!$D$8="Male",Table!AK101,Table!BC101)</f>
        <v>68.541785029831217</v>
      </c>
      <c r="S101" s="15">
        <f>IF('Datos de tu bebé'!$D$8="Male",Table!AL101,Table!BD101)</f>
        <v>69.45030039486852</v>
      </c>
      <c r="T101" s="15">
        <f>IF('Datos de tu bebé'!$D$8="Male",Table!AM101,Table!BE101)</f>
        <v>71.026863802821651</v>
      </c>
      <c r="U101" s="15">
        <f>IF('Datos de tu bebé'!$D$8="Male",Table!AN101,Table!BF101)</f>
        <v>72.870243483906009</v>
      </c>
      <c r="V101" s="15">
        <f>IF('Datos de tu bebé'!$D$8="Male",Table!AO101,Table!BG101)</f>
        <v>74.818258780938663</v>
      </c>
      <c r="W101" s="15">
        <f>IF('Datos de tu bebé'!$D$8="Male",Table!AP101,Table!BH101)</f>
        <v>76.668727760022819</v>
      </c>
      <c r="X101" s="15">
        <f>IF('Datos de tu bebé'!$D$8="Male",Table!AQ101,Table!BI101)</f>
        <v>77.823464926782762</v>
      </c>
      <c r="Y101" s="15">
        <f>IF('Datos de tu bebé'!$D$8="Male",Table!AR101,Table!BJ101)</f>
        <v>78.593388785868981</v>
      </c>
      <c r="Z101" s="15" t="e">
        <f t="shared" si="1"/>
        <v>#N/A</v>
      </c>
      <c r="AA101" s="15">
        <v>7.8230456217999995</v>
      </c>
      <c r="AB101" s="15">
        <v>8.0255265111999989</v>
      </c>
      <c r="AC101" s="15">
        <v>8.349381720200002</v>
      </c>
      <c r="AD101" s="15">
        <v>8.9251729443999999</v>
      </c>
      <c r="AE101" s="15">
        <v>9.6200232633999985</v>
      </c>
      <c r="AF101" s="15">
        <v>10.378762974000002</v>
      </c>
      <c r="AG101" s="15">
        <v>11.121883529999998</v>
      </c>
      <c r="AH101" s="15">
        <v>11.596258865999999</v>
      </c>
      <c r="AI101" s="15">
        <v>11.916973706000002</v>
      </c>
      <c r="AJ101" s="15">
        <v>67.965155928586341</v>
      </c>
      <c r="AK101" s="15">
        <v>68.541785029831217</v>
      </c>
      <c r="AL101" s="15">
        <v>69.45030039486852</v>
      </c>
      <c r="AM101" s="15">
        <v>71.026863802821651</v>
      </c>
      <c r="AN101" s="15">
        <v>72.870243483906009</v>
      </c>
      <c r="AO101" s="15">
        <v>74.818258780938663</v>
      </c>
      <c r="AP101" s="15">
        <v>76.668727760022819</v>
      </c>
      <c r="AQ101" s="15">
        <v>77.823464926782762</v>
      </c>
      <c r="AR101" s="15">
        <v>78.593388785868981</v>
      </c>
      <c r="AS101" s="15">
        <v>7.1837080263005006</v>
      </c>
      <c r="AT101" s="15">
        <v>7.3729405659341003</v>
      </c>
      <c r="AU101" s="15">
        <v>7.6737207638021001</v>
      </c>
      <c r="AV101" s="15">
        <v>8.2028076259442013</v>
      </c>
      <c r="AW101" s="15">
        <v>8.8317757751796009</v>
      </c>
      <c r="AX101" s="15">
        <v>9.5069831938192007</v>
      </c>
      <c r="AY101" s="15">
        <v>10.156925770995999</v>
      </c>
      <c r="AZ101" s="15">
        <v>10.566117306450002</v>
      </c>
      <c r="BA101" s="15">
        <v>10.840306907813</v>
      </c>
      <c r="BB101" s="15">
        <v>65.761803161082582</v>
      </c>
      <c r="BC101" s="15">
        <v>66.446447473940793</v>
      </c>
      <c r="BD101" s="15">
        <v>67.493352549025204</v>
      </c>
      <c r="BE101" s="15">
        <v>69.223537529681082</v>
      </c>
      <c r="BF101" s="15">
        <v>71.119106349449609</v>
      </c>
      <c r="BG101" s="15">
        <v>72.987951761641526</v>
      </c>
      <c r="BH101" s="15">
        <v>74.648275486615617</v>
      </c>
      <c r="BI101" s="15">
        <v>75.632494389439785</v>
      </c>
      <c r="BJ101" s="15">
        <v>76.268002706521372</v>
      </c>
    </row>
    <row r="102" spans="1:62" ht="12.75" customHeight="1" x14ac:dyDescent="0.15">
      <c r="A102" s="15" t="s">
        <v>2</v>
      </c>
      <c r="B102" s="18">
        <f t="shared" si="2"/>
        <v>300</v>
      </c>
      <c r="C102" s="16">
        <v>10</v>
      </c>
      <c r="D102" s="17" t="e">
        <f>VLOOKUP(Table!C102,'Datos de tu bebé'!$E$17:$F$102,2,FALSE)</f>
        <v>#N/A</v>
      </c>
      <c r="E102" s="15">
        <f>IF('Datos de tu bebé'!$D$8="Male",Table!AA102,Table!AS102)</f>
        <v>7.8536509260000003</v>
      </c>
      <c r="F102" s="15">
        <f>IF('Datos de tu bebé'!$D$8="Male",Table!AB102,Table!AT102)</f>
        <v>8.0567193489999998</v>
      </c>
      <c r="G102" s="15">
        <f>IF('Datos de tu bebé'!$D$8="Male",Table!AC102,Table!AU102)</f>
        <v>8.3815173475000009</v>
      </c>
      <c r="H102" s="15">
        <f>IF('Datos de tu bebé'!$D$8="Male",Table!AD102,Table!AV102)</f>
        <v>8.9589957074999997</v>
      </c>
      <c r="I102" s="15">
        <f>IF('Datos de tu bebé'!$D$8="Male",Table!AE102,Table!AW102)</f>
        <v>9.6559040029999998</v>
      </c>
      <c r="J102" s="15">
        <f>IF('Datos de tu bebé'!$D$8="Male",Table!AF102,Table!AX102)</f>
        <v>10.41692273</v>
      </c>
      <c r="K102" s="15">
        <f>IF('Datos de tu bebé'!$D$8="Male",Table!AG102,Table!AY102)</f>
        <v>11.16231135</v>
      </c>
      <c r="L102" s="15">
        <f>IF('Datos de tu bebé'!$D$8="Male",Table!AH102,Table!AZ102)</f>
        <v>11.638154525000001</v>
      </c>
      <c r="M102" s="15">
        <f>IF('Datos de tu bebé'!$D$8="Male",Table!AI102,Table!BA102)</f>
        <v>11.959870970000001</v>
      </c>
      <c r="N102" s="15" t="e">
        <f t="shared" si="0"/>
        <v>#N/A</v>
      </c>
      <c r="O102" s="16">
        <v>10</v>
      </c>
      <c r="P102" s="17" t="e">
        <f>VLOOKUP(Table!O102,'Datos de tu bebé'!$E$17:$G$102,3,FALSE)</f>
        <v>#N/A</v>
      </c>
      <c r="Q102" s="15">
        <f>IF('Datos de tu bebé'!$D$8="Male",Table!AJ102,Table!BB102)</f>
        <v>68.083182417558518</v>
      </c>
      <c r="R102" s="15">
        <f>IF('Datos de tu bebé'!$D$8="Male",Table!AK102,Table!BC102)</f>
        <v>68.661383701972071</v>
      </c>
      <c r="S102" s="15">
        <f>IF('Datos de tu bebé'!$D$8="Male",Table!AL102,Table!BD102)</f>
        <v>69.572256317472792</v>
      </c>
      <c r="T102" s="15">
        <f>IF('Datos de tu bebé'!$D$8="Male",Table!AM102,Table!BE102)</f>
        <v>71.15255721923441</v>
      </c>
      <c r="U102" s="15">
        <f>IF('Datos de tu bebé'!$D$8="Male",Table!AN102,Table!BF102)</f>
        <v>72.999727630957793</v>
      </c>
      <c r="V102" s="15">
        <f>IF('Datos de tu bebé'!$D$8="Male",Table!AO102,Table!BG102)</f>
        <v>74.951055008211696</v>
      </c>
      <c r="W102" s="15">
        <f>IF('Datos de tu bebé'!$D$8="Male",Table!AP102,Table!BH102)</f>
        <v>76.803995854336932</v>
      </c>
      <c r="X102" s="15">
        <f>IF('Datos de tu bebé'!$D$8="Male",Table!AQ102,Table!BI102)</f>
        <v>77.959936926012901</v>
      </c>
      <c r="Y102" s="15">
        <f>IF('Datos de tu bebé'!$D$8="Male",Table!AR102,Table!BJ102)</f>
        <v>78.730517169470019</v>
      </c>
      <c r="Z102" s="15" t="e">
        <f t="shared" si="1"/>
        <v>#N/A</v>
      </c>
      <c r="AA102" s="15">
        <v>7.8536509260000003</v>
      </c>
      <c r="AB102" s="15">
        <v>8.0567193489999998</v>
      </c>
      <c r="AC102" s="15">
        <v>8.3815173475000009</v>
      </c>
      <c r="AD102" s="15">
        <v>8.9589957074999997</v>
      </c>
      <c r="AE102" s="15">
        <v>9.6559040029999998</v>
      </c>
      <c r="AF102" s="15">
        <v>10.41692273</v>
      </c>
      <c r="AG102" s="15">
        <v>11.16231135</v>
      </c>
      <c r="AH102" s="15">
        <v>11.638154525000001</v>
      </c>
      <c r="AI102" s="15">
        <v>11.959870970000001</v>
      </c>
      <c r="AJ102" s="15">
        <v>68.083182417558518</v>
      </c>
      <c r="AK102" s="15">
        <v>68.661383701972071</v>
      </c>
      <c r="AL102" s="15">
        <v>69.572256317472792</v>
      </c>
      <c r="AM102" s="15">
        <v>71.15255721923441</v>
      </c>
      <c r="AN102" s="15">
        <v>72.999727630957793</v>
      </c>
      <c r="AO102" s="15">
        <v>74.951055008211696</v>
      </c>
      <c r="AP102" s="15">
        <v>76.803995854336932</v>
      </c>
      <c r="AQ102" s="15">
        <v>77.959936926012901</v>
      </c>
      <c r="AR102" s="15">
        <v>78.730517169470019</v>
      </c>
      <c r="AS102" s="15">
        <v>7.2141190155130106</v>
      </c>
      <c r="AT102" s="15">
        <v>7.4036522561312701</v>
      </c>
      <c r="AU102" s="15">
        <v>7.7049650036157704</v>
      </c>
      <c r="AV102" s="15">
        <v>8.2351546725219915</v>
      </c>
      <c r="AW102" s="15">
        <v>8.8657156241944204</v>
      </c>
      <c r="AX102" s="15">
        <v>9.5429807496501802</v>
      </c>
      <c r="AY102" s="15">
        <v>10.195249242937599</v>
      </c>
      <c r="AZ102" s="15">
        <v>10.606080314018302</v>
      </c>
      <c r="BA102" s="15">
        <v>10.881444592039401</v>
      </c>
      <c r="BB102" s="15">
        <v>65.881831585148603</v>
      </c>
      <c r="BC102" s="15">
        <v>66.567795860445059</v>
      </c>
      <c r="BD102" s="15">
        <v>67.616718092378889</v>
      </c>
      <c r="BE102" s="15">
        <v>69.350233627403085</v>
      </c>
      <c r="BF102" s="15">
        <v>71.24944709616797</v>
      </c>
      <c r="BG102" s="15">
        <v>73.121881652462378</v>
      </c>
      <c r="BH102" s="15">
        <v>74.78539080097174</v>
      </c>
      <c r="BI102" s="15">
        <v>75.771496600786534</v>
      </c>
      <c r="BJ102" s="15">
        <v>76.40822275425306</v>
      </c>
    </row>
    <row r="103" spans="1:62" ht="12.75" customHeight="1" x14ac:dyDescent="0.15">
      <c r="A103" s="15"/>
      <c r="B103" s="18">
        <f t="shared" si="2"/>
        <v>303</v>
      </c>
      <c r="C103" s="16">
        <v>10.1</v>
      </c>
      <c r="D103" s="17" t="e">
        <f>VLOOKUP(Table!C103,'Datos de tu bebé'!$E$17:$F$102,2,FALSE)</f>
        <v>#N/A</v>
      </c>
      <c r="E103" s="15">
        <f>IF('Datos de tu bebé'!$D$8="Male",Table!AA103,Table!AS103)</f>
        <v>7.8842562302000001</v>
      </c>
      <c r="F103" s="15">
        <f>IF('Datos de tu bebé'!$D$8="Male",Table!AB103,Table!AT103)</f>
        <v>8.0879121868000006</v>
      </c>
      <c r="G103" s="15">
        <f>IF('Datos de tu bebé'!$D$8="Male",Table!AC103,Table!AU103)</f>
        <v>8.4136529748000015</v>
      </c>
      <c r="H103" s="15">
        <f>IF('Datos de tu bebé'!$D$8="Male",Table!AD103,Table!AV103)</f>
        <v>8.9928184705999996</v>
      </c>
      <c r="I103" s="15">
        <f>IF('Datos de tu bebé'!$D$8="Male",Table!AE103,Table!AW103)</f>
        <v>9.6917847425999994</v>
      </c>
      <c r="J103" s="15">
        <f>IF('Datos de tu bebé'!$D$8="Male",Table!AF103,Table!AX103)</f>
        <v>10.455082486</v>
      </c>
      <c r="K103" s="15">
        <f>IF('Datos de tu bebé'!$D$8="Male",Table!AG103,Table!AY103)</f>
        <v>11.202739169999999</v>
      </c>
      <c r="L103" s="15">
        <f>IF('Datos de tu bebé'!$D$8="Male",Table!AH103,Table!AZ103)</f>
        <v>11.680050184000001</v>
      </c>
      <c r="M103" s="15">
        <f>IF('Datos de tu bebé'!$D$8="Male",Table!AI103,Table!BA103)</f>
        <v>12.002768234000001</v>
      </c>
      <c r="N103" s="15" t="e">
        <f t="shared" si="0"/>
        <v>#N/A</v>
      </c>
      <c r="O103" s="16">
        <v>10.1</v>
      </c>
      <c r="P103" s="17" t="e">
        <f>VLOOKUP(Table!O103,'Datos de tu bebé'!$E$17:$G$102,3,FALSE)</f>
        <v>#N/A</v>
      </c>
      <c r="Q103" s="15">
        <f>IF('Datos de tu bebé'!$D$8="Male",Table!AJ103,Table!BB103)</f>
        <v>68.200556578120242</v>
      </c>
      <c r="R103" s="15">
        <f>IF('Datos de tu bebé'!$D$8="Male",Table!AK103,Table!BC103)</f>
        <v>68.780335523048024</v>
      </c>
      <c r="S103" s="15">
        <f>IF('Datos de tu bebé'!$D$8="Male",Table!AL103,Table!BD103)</f>
        <v>69.693572507429252</v>
      </c>
      <c r="T103" s="15">
        <f>IF('Datos de tu bebé'!$D$8="Male",Table!AM103,Table!BE103)</f>
        <v>71.277619088540234</v>
      </c>
      <c r="U103" s="15">
        <f>IF('Datos de tu bebé'!$D$8="Male",Table!AN103,Table!BF103)</f>
        <v>73.128583630802282</v>
      </c>
      <c r="V103" s="15">
        <f>IF('Datos de tu bebé'!$D$8="Male",Table!AO103,Table!BG103)</f>
        <v>75.083220279114514</v>
      </c>
      <c r="W103" s="15">
        <f>IF('Datos de tu bebé'!$D$8="Male",Table!AP103,Table!BH103)</f>
        <v>76.938625111050442</v>
      </c>
      <c r="X103" s="15">
        <f>IF('Datos de tu bebé'!$D$8="Male",Table!AQ103,Table!BI103)</f>
        <v>78.095762996452265</v>
      </c>
      <c r="Y103" s="15">
        <f>IF('Datos de tu bebé'!$D$8="Male",Table!AR103,Table!BJ103)</f>
        <v>78.866994103213088</v>
      </c>
      <c r="Z103" s="15" t="e">
        <f t="shared" si="1"/>
        <v>#N/A</v>
      </c>
      <c r="AA103" s="15">
        <v>7.8842562302000001</v>
      </c>
      <c r="AB103" s="15">
        <v>8.0879121868000006</v>
      </c>
      <c r="AC103" s="15">
        <v>8.4136529748000015</v>
      </c>
      <c r="AD103" s="15">
        <v>8.9928184705999996</v>
      </c>
      <c r="AE103" s="15">
        <v>9.6917847425999994</v>
      </c>
      <c r="AF103" s="15">
        <v>10.455082486</v>
      </c>
      <c r="AG103" s="15">
        <v>11.202739169999999</v>
      </c>
      <c r="AH103" s="15">
        <v>11.680050184000001</v>
      </c>
      <c r="AI103" s="15">
        <v>12.002768234000001</v>
      </c>
      <c r="AJ103" s="15">
        <v>68.200556578120242</v>
      </c>
      <c r="AK103" s="15">
        <v>68.780335523048024</v>
      </c>
      <c r="AL103" s="15">
        <v>69.693572507429252</v>
      </c>
      <c r="AM103" s="15">
        <v>71.277619088540234</v>
      </c>
      <c r="AN103" s="15">
        <v>73.128583630802282</v>
      </c>
      <c r="AO103" s="15">
        <v>75.083220279114514</v>
      </c>
      <c r="AP103" s="15">
        <v>76.938625111050442</v>
      </c>
      <c r="AQ103" s="15">
        <v>78.095762996452265</v>
      </c>
      <c r="AR103" s="15">
        <v>78.866994103213088</v>
      </c>
      <c r="AS103" s="15">
        <v>7.2443008268698188</v>
      </c>
      <c r="AT103" s="15">
        <v>7.4341323175756999</v>
      </c>
      <c r="AU103" s="15">
        <v>7.7359734174330166</v>
      </c>
      <c r="AV103" s="15">
        <v>8.2672577533790825</v>
      </c>
      <c r="AW103" s="15">
        <v>8.8994009399926099</v>
      </c>
      <c r="AX103" s="15">
        <v>9.5787119396729121</v>
      </c>
      <c r="AY103" s="15">
        <v>10.233295122085019</v>
      </c>
      <c r="AZ103" s="15">
        <v>10.645759034158992</v>
      </c>
      <c r="BA103" s="15">
        <v>10.922293761940391</v>
      </c>
      <c r="BB103" s="15">
        <v>66.001295825493912</v>
      </c>
      <c r="BC103" s="15">
        <v>66.688573215208109</v>
      </c>
      <c r="BD103" s="15">
        <v>67.739503794391808</v>
      </c>
      <c r="BE103" s="15">
        <v>69.476339617044701</v>
      </c>
      <c r="BF103" s="15">
        <v>71.379192421716439</v>
      </c>
      <c r="BG103" s="15">
        <v>73.255216728104756</v>
      </c>
      <c r="BH103" s="15">
        <v>74.921916529262731</v>
      </c>
      <c r="BI103" s="15">
        <v>75.909914347994544</v>
      </c>
      <c r="BJ103" s="15">
        <v>76.547862427967829</v>
      </c>
    </row>
    <row r="104" spans="1:62" ht="12.75" customHeight="1" x14ac:dyDescent="0.15">
      <c r="A104" s="15"/>
      <c r="B104" s="18">
        <f t="shared" si="2"/>
        <v>306</v>
      </c>
      <c r="C104" s="16">
        <v>10.199999999999999</v>
      </c>
      <c r="D104" s="17" t="e">
        <f>VLOOKUP(Table!C104,'Datos de tu bebé'!$E$17:$F$102,2,FALSE)</f>
        <v>#N/A</v>
      </c>
      <c r="E104" s="15">
        <f>IF('Datos de tu bebé'!$D$8="Male",Table!AA104,Table!AS104)</f>
        <v>7.9148615344</v>
      </c>
      <c r="F104" s="15">
        <f>IF('Datos de tu bebé'!$D$8="Male",Table!AB104,Table!AT104)</f>
        <v>8.1191050246000014</v>
      </c>
      <c r="G104" s="15">
        <f>IF('Datos de tu bebé'!$D$8="Male",Table!AC104,Table!AU104)</f>
        <v>8.4457886021000022</v>
      </c>
      <c r="H104" s="15">
        <f>IF('Datos de tu bebé'!$D$8="Male",Table!AD104,Table!AV104)</f>
        <v>9.0266412336999995</v>
      </c>
      <c r="I104" s="15">
        <f>IF('Datos de tu bebé'!$D$8="Male",Table!AE104,Table!AW104)</f>
        <v>9.727665482199999</v>
      </c>
      <c r="J104" s="15">
        <f>IF('Datos de tu bebé'!$D$8="Male",Table!AF104,Table!AX104)</f>
        <v>10.493242242000001</v>
      </c>
      <c r="K104" s="15">
        <f>IF('Datos de tu bebé'!$D$8="Male",Table!AG104,Table!AY104)</f>
        <v>11.243166989999999</v>
      </c>
      <c r="L104" s="15">
        <f>IF('Datos de tu bebé'!$D$8="Male",Table!AH104,Table!AZ104)</f>
        <v>11.721945843</v>
      </c>
      <c r="M104" s="15">
        <f>IF('Datos de tu bebé'!$D$8="Male",Table!AI104,Table!BA104)</f>
        <v>12.045665498000002</v>
      </c>
      <c r="N104" s="15" t="e">
        <f t="shared" si="0"/>
        <v>#N/A</v>
      </c>
      <c r="O104" s="16">
        <v>10.199999999999999</v>
      </c>
      <c r="P104" s="17" t="e">
        <f>VLOOKUP(Table!O104,'Datos de tu bebé'!$E$17:$G$102,3,FALSE)</f>
        <v>#N/A</v>
      </c>
      <c r="Q104" s="15">
        <f>IF('Datos de tu bebé'!$D$8="Male",Table!AJ104,Table!BB104)</f>
        <v>68.317287024837199</v>
      </c>
      <c r="R104" s="15">
        <f>IF('Datos de tu bebé'!$D$8="Male",Table!AK104,Table!BC104)</f>
        <v>68.898649004145284</v>
      </c>
      <c r="S104" s="15">
        <f>IF('Datos de tu bebé'!$D$8="Male",Table!AL104,Table!BD104)</f>
        <v>69.814257322916148</v>
      </c>
      <c r="T104" s="15">
        <f>IF('Datos de tu bebé'!$D$8="Male",Table!AM104,Table!BE104)</f>
        <v>71.402057540792896</v>
      </c>
      <c r="U104" s="15">
        <f>IF('Datos de tu bebé'!$D$8="Male",Table!AN104,Table!BF104)</f>
        <v>73.256819423276681</v>
      </c>
      <c r="V104" s="15">
        <f>IF('Datos de tu bebé'!$D$8="Male",Table!AO104,Table!BG104)</f>
        <v>75.214762443961661</v>
      </c>
      <c r="W104" s="15">
        <f>IF('Datos de tu bebé'!$D$8="Male",Table!AP104,Table!BH104)</f>
        <v>77.072623420507441</v>
      </c>
      <c r="X104" s="15">
        <f>IF('Datos de tu bebé'!$D$8="Male",Table!AQ104,Table!BI104)</f>
        <v>78.230951122127209</v>
      </c>
      <c r="Y104" s="15">
        <f>IF('Datos de tu bebé'!$D$8="Male",Table!AR104,Table!BJ104)</f>
        <v>79.002827664825531</v>
      </c>
      <c r="Z104" s="15" t="e">
        <f t="shared" si="1"/>
        <v>#N/A</v>
      </c>
      <c r="AA104" s="15">
        <v>7.9148615344</v>
      </c>
      <c r="AB104" s="15">
        <v>8.1191050246000014</v>
      </c>
      <c r="AC104" s="15">
        <v>8.4457886021000022</v>
      </c>
      <c r="AD104" s="15">
        <v>9.0266412336999995</v>
      </c>
      <c r="AE104" s="15">
        <v>9.727665482199999</v>
      </c>
      <c r="AF104" s="15">
        <v>10.493242242000001</v>
      </c>
      <c r="AG104" s="15">
        <v>11.243166989999999</v>
      </c>
      <c r="AH104" s="15">
        <v>11.721945843</v>
      </c>
      <c r="AI104" s="15">
        <v>12.045665498000002</v>
      </c>
      <c r="AJ104" s="15">
        <v>68.317287024837199</v>
      </c>
      <c r="AK104" s="15">
        <v>68.898649004145284</v>
      </c>
      <c r="AL104" s="15">
        <v>69.814257322916148</v>
      </c>
      <c r="AM104" s="15">
        <v>71.402057540792896</v>
      </c>
      <c r="AN104" s="15">
        <v>73.256819423276681</v>
      </c>
      <c r="AO104" s="15">
        <v>75.214762443961661</v>
      </c>
      <c r="AP104" s="15">
        <v>77.072623420507441</v>
      </c>
      <c r="AQ104" s="15">
        <v>78.230951122127209</v>
      </c>
      <c r="AR104" s="15">
        <v>79.002827664825531</v>
      </c>
      <c r="AS104" s="15">
        <v>7.2742554669581434</v>
      </c>
      <c r="AT104" s="15">
        <v>7.4643828146968003</v>
      </c>
      <c r="AU104" s="15">
        <v>7.7667481680134429</v>
      </c>
      <c r="AV104" s="15">
        <v>8.2991192203486897</v>
      </c>
      <c r="AW104" s="15">
        <v>8.932834319526302</v>
      </c>
      <c r="AX104" s="15">
        <v>9.6141796404184809</v>
      </c>
      <c r="AY104" s="15">
        <v>10.271066563865496</v>
      </c>
      <c r="AZ104" s="15">
        <v>10.685156800978673</v>
      </c>
      <c r="BA104" s="15">
        <v>10.962857872410442</v>
      </c>
      <c r="BB104" s="15">
        <v>66.120202851146601</v>
      </c>
      <c r="BC104" s="15">
        <v>66.80878659866066</v>
      </c>
      <c r="BD104" s="15">
        <v>67.861716822729619</v>
      </c>
      <c r="BE104" s="15">
        <v>69.601862760189206</v>
      </c>
      <c r="BF104" s="15">
        <v>71.508349576692495</v>
      </c>
      <c r="BG104" s="15">
        <v>73.387964117643136</v>
      </c>
      <c r="BH104" s="15">
        <v>75.057859604849966</v>
      </c>
      <c r="BI104" s="15">
        <v>76.047754410958618</v>
      </c>
      <c r="BJ104" s="15">
        <v>76.686928394071401</v>
      </c>
    </row>
    <row r="105" spans="1:62" ht="12.75" customHeight="1" x14ac:dyDescent="0.15">
      <c r="A105" s="15"/>
      <c r="B105" s="18">
        <f t="shared" si="2"/>
        <v>309</v>
      </c>
      <c r="C105" s="16">
        <v>10.3</v>
      </c>
      <c r="D105" s="17" t="e">
        <f>VLOOKUP(Table!C105,'Datos de tu bebé'!$E$17:$F$102,2,FALSE)</f>
        <v>#N/A</v>
      </c>
      <c r="E105" s="15">
        <f>IF('Datos de tu bebé'!$D$8="Male",Table!AA105,Table!AS105)</f>
        <v>7.9454668385999998</v>
      </c>
      <c r="F105" s="15">
        <f>IF('Datos de tu bebé'!$D$8="Male",Table!AB105,Table!AT105)</f>
        <v>8.1502978624000022</v>
      </c>
      <c r="G105" s="15">
        <f>IF('Datos de tu bebé'!$D$8="Male",Table!AC105,Table!AU105)</f>
        <v>8.4779242294000028</v>
      </c>
      <c r="H105" s="15">
        <f>IF('Datos de tu bebé'!$D$8="Male",Table!AD105,Table!AV105)</f>
        <v>9.0604639967999994</v>
      </c>
      <c r="I105" s="15">
        <f>IF('Datos de tu bebé'!$D$8="Male",Table!AE105,Table!AW105)</f>
        <v>9.7635462217999986</v>
      </c>
      <c r="J105" s="15">
        <f>IF('Datos de tu bebé'!$D$8="Male",Table!AF105,Table!AX105)</f>
        <v>10.531401998000002</v>
      </c>
      <c r="K105" s="15">
        <f>IF('Datos de tu bebé'!$D$8="Male",Table!AG105,Table!AY105)</f>
        <v>11.283594809999999</v>
      </c>
      <c r="L105" s="15">
        <f>IF('Datos de tu bebé'!$D$8="Male",Table!AH105,Table!AZ105)</f>
        <v>11.763841502</v>
      </c>
      <c r="M105" s="15">
        <f>IF('Datos de tu bebé'!$D$8="Male",Table!AI105,Table!BA105)</f>
        <v>12.088562762000002</v>
      </c>
      <c r="N105" s="15" t="e">
        <f t="shared" si="0"/>
        <v>#N/A</v>
      </c>
      <c r="O105" s="16">
        <v>10.3</v>
      </c>
      <c r="P105" s="17" t="e">
        <f>VLOOKUP(Table!O105,'Datos de tu bebé'!$E$17:$G$102,3,FALSE)</f>
        <v>#N/A</v>
      </c>
      <c r="Q105" s="15">
        <f>IF('Datos de tu bebé'!$D$8="Male",Table!AJ105,Table!BB105)</f>
        <v>68.433382203481429</v>
      </c>
      <c r="R105" s="15">
        <f>IF('Datos de tu bebé'!$D$8="Male",Table!AK105,Table!BC105)</f>
        <v>69.016332490141849</v>
      </c>
      <c r="S105" s="15">
        <f>IF('Datos de tu bebé'!$D$8="Male",Table!AL105,Table!BD105)</f>
        <v>69.934318959720301</v>
      </c>
      <c r="T105" s="15">
        <f>IF('Datos de tu bebé'!$D$8="Male",Table!AM105,Table!BE105)</f>
        <v>71.525880549444381</v>
      </c>
      <c r="U105" s="15">
        <f>IF('Datos de tu bebé'!$D$8="Male",Table!AN105,Table!BF105)</f>
        <v>73.3844427967814</v>
      </c>
      <c r="V105" s="15">
        <f>IF('Datos de tu bebé'!$D$8="Male",Table!AO105,Table!BG105)</f>
        <v>75.345689204724295</v>
      </c>
      <c r="W105" s="15">
        <f>IF('Datos de tu bebé'!$D$8="Male",Table!AP105,Table!BH105)</f>
        <v>77.205998524810511</v>
      </c>
      <c r="X105" s="15">
        <f>IF('Datos de tu bebé'!$D$8="Male",Table!AQ105,Table!BI105)</f>
        <v>78.365509137198288</v>
      </c>
      <c r="Y105" s="15">
        <f>IF('Datos de tu bebé'!$D$8="Male",Table!AR105,Table!BJ105)</f>
        <v>79.138025780264684</v>
      </c>
      <c r="Z105" s="15" t="e">
        <f t="shared" si="1"/>
        <v>#N/A</v>
      </c>
      <c r="AA105" s="15">
        <v>7.9454668385999998</v>
      </c>
      <c r="AB105" s="15">
        <v>8.1502978624000022</v>
      </c>
      <c r="AC105" s="15">
        <v>8.4779242294000028</v>
      </c>
      <c r="AD105" s="15">
        <v>9.0604639967999994</v>
      </c>
      <c r="AE105" s="15">
        <v>9.7635462217999986</v>
      </c>
      <c r="AF105" s="15">
        <v>10.531401998000002</v>
      </c>
      <c r="AG105" s="15">
        <v>11.283594809999999</v>
      </c>
      <c r="AH105" s="15">
        <v>11.763841502</v>
      </c>
      <c r="AI105" s="15">
        <v>12.088562762000002</v>
      </c>
      <c r="AJ105" s="15">
        <v>68.433382203481429</v>
      </c>
      <c r="AK105" s="15">
        <v>69.016332490141849</v>
      </c>
      <c r="AL105" s="15">
        <v>69.934318959720301</v>
      </c>
      <c r="AM105" s="15">
        <v>71.525880549444381</v>
      </c>
      <c r="AN105" s="15">
        <v>73.3844427967814</v>
      </c>
      <c r="AO105" s="15">
        <v>75.345689204724295</v>
      </c>
      <c r="AP105" s="15">
        <v>77.205998524810511</v>
      </c>
      <c r="AQ105" s="15">
        <v>78.365509137198288</v>
      </c>
      <c r="AR105" s="15">
        <v>79.138025780264684</v>
      </c>
      <c r="AS105" s="15">
        <v>7.3039849298837707</v>
      </c>
      <c r="AT105" s="15">
        <v>7.4944057988189074</v>
      </c>
      <c r="AU105" s="15">
        <v>7.7972914038952092</v>
      </c>
      <c r="AV105" s="15">
        <v>8.3307414088006997</v>
      </c>
      <c r="AW105" s="15">
        <v>8.9660183403489135</v>
      </c>
      <c r="AX105" s="15">
        <v>9.6493867057804206</v>
      </c>
      <c r="AY105" s="15">
        <v>10.308566698049018</v>
      </c>
      <c r="AZ105" s="15">
        <v>10.724276921142438</v>
      </c>
      <c r="BA105" s="15">
        <v>11.003140349768975</v>
      </c>
      <c r="BB105" s="15">
        <v>66.238559500087149</v>
      </c>
      <c r="BC105" s="15">
        <v>66.928442938570484</v>
      </c>
      <c r="BD105" s="15">
        <v>67.983364210584313</v>
      </c>
      <c r="BE105" s="15">
        <v>69.726810182692446</v>
      </c>
      <c r="BF105" s="15">
        <v>71.636925677061384</v>
      </c>
      <c r="BG105" s="15">
        <v>73.520130819103684</v>
      </c>
      <c r="BH105" s="15">
        <v>75.193226835296286</v>
      </c>
      <c r="BI105" s="15">
        <v>76.185023447797121</v>
      </c>
      <c r="BJ105" s="15">
        <v>76.8254272001478</v>
      </c>
    </row>
    <row r="106" spans="1:62" ht="12.75" customHeight="1" x14ac:dyDescent="0.15">
      <c r="A106" s="15"/>
      <c r="B106" s="18">
        <f t="shared" si="2"/>
        <v>312</v>
      </c>
      <c r="C106" s="16">
        <v>10.4</v>
      </c>
      <c r="D106" s="17" t="e">
        <f>VLOOKUP(Table!C106,'Datos de tu bebé'!$E$17:$F$102,2,FALSE)</f>
        <v>#N/A</v>
      </c>
      <c r="E106" s="15">
        <f>IF('Datos de tu bebé'!$D$8="Male",Table!AA106,Table!AS106)</f>
        <v>7.9760721427999997</v>
      </c>
      <c r="F106" s="15">
        <f>IF('Datos de tu bebé'!$D$8="Male",Table!AB106,Table!AT106)</f>
        <v>8.181490700200003</v>
      </c>
      <c r="G106" s="15">
        <f>IF('Datos de tu bebé'!$D$8="Male",Table!AC106,Table!AU106)</f>
        <v>8.5100598567000034</v>
      </c>
      <c r="H106" s="15">
        <f>IF('Datos de tu bebé'!$D$8="Male",Table!AD106,Table!AV106)</f>
        <v>9.0942867598999992</v>
      </c>
      <c r="I106" s="15">
        <f>IF('Datos de tu bebé'!$D$8="Male",Table!AE106,Table!AW106)</f>
        <v>9.7994269613999982</v>
      </c>
      <c r="J106" s="15">
        <f>IF('Datos de tu bebé'!$D$8="Male",Table!AF106,Table!AX106)</f>
        <v>10.569561754000002</v>
      </c>
      <c r="K106" s="15">
        <f>IF('Datos de tu bebé'!$D$8="Male",Table!AG106,Table!AY106)</f>
        <v>11.324022629999998</v>
      </c>
      <c r="L106" s="15">
        <f>IF('Datos de tu bebé'!$D$8="Male",Table!AH106,Table!AZ106)</f>
        <v>11.805737161</v>
      </c>
      <c r="M106" s="15">
        <f>IF('Datos de tu bebé'!$D$8="Male",Table!AI106,Table!BA106)</f>
        <v>12.131460026000003</v>
      </c>
      <c r="N106" s="15" t="e">
        <f t="shared" si="0"/>
        <v>#N/A</v>
      </c>
      <c r="O106" s="16">
        <v>10.4</v>
      </c>
      <c r="P106" s="17" t="e">
        <f>VLOOKUP(Table!O106,'Datos de tu bebé'!$E$17:$G$102,3,FALSE)</f>
        <v>#N/A</v>
      </c>
      <c r="Q106" s="15">
        <f>IF('Datos de tu bebé'!$D$8="Male",Table!AJ106,Table!BB106)</f>
        <v>68.548850395269028</v>
      </c>
      <c r="R106" s="15">
        <f>IF('Datos de tu bebé'!$D$8="Male",Table!AK106,Table!BC106)</f>
        <v>69.133394163865816</v>
      </c>
      <c r="S106" s="15">
        <f>IF('Datos de tu bebé'!$D$8="Male",Table!AL106,Table!BD106)</f>
        <v>70.053765455279247</v>
      </c>
      <c r="T106" s="15">
        <f>IF('Datos de tu bebé'!$D$8="Male",Table!AM106,Table!BE106)</f>
        <v>71.649095935213225</v>
      </c>
      <c r="U106" s="15">
        <f>IF('Datos de tu bebé'!$D$8="Male",Table!AN106,Table!BF106)</f>
        <v>73.5114613919947</v>
      </c>
      <c r="V106" s="15">
        <f>IF('Datos de tu bebé'!$D$8="Male",Table!AO106,Table!BG106)</f>
        <v>75.476008118649915</v>
      </c>
      <c r="W106" s="15">
        <f>IF('Datos de tu bebé'!$D$8="Male",Table!AP106,Table!BH106)</f>
        <v>77.33875802142758</v>
      </c>
      <c r="X106" s="15">
        <f>IF('Datos de tu bebé'!$D$8="Male",Table!AQ106,Table!BI106)</f>
        <v>78.499444729604761</v>
      </c>
      <c r="Y106" s="15">
        <f>IF('Datos de tu bebé'!$D$8="Male",Table!AR106,Table!BJ106)</f>
        <v>79.272596227409693</v>
      </c>
      <c r="Z106" s="15" t="e">
        <f t="shared" si="1"/>
        <v>#N/A</v>
      </c>
      <c r="AA106" s="15">
        <v>7.9760721427999997</v>
      </c>
      <c r="AB106" s="15">
        <v>8.181490700200003</v>
      </c>
      <c r="AC106" s="15">
        <v>8.5100598567000034</v>
      </c>
      <c r="AD106" s="15">
        <v>9.0942867598999992</v>
      </c>
      <c r="AE106" s="15">
        <v>9.7994269613999982</v>
      </c>
      <c r="AF106" s="15">
        <v>10.569561754000002</v>
      </c>
      <c r="AG106" s="15">
        <v>11.324022629999998</v>
      </c>
      <c r="AH106" s="15">
        <v>11.805737161</v>
      </c>
      <c r="AI106" s="15">
        <v>12.131460026000003</v>
      </c>
      <c r="AJ106" s="15">
        <v>68.548850395269028</v>
      </c>
      <c r="AK106" s="15">
        <v>69.133394163865816</v>
      </c>
      <c r="AL106" s="15">
        <v>70.053765455279247</v>
      </c>
      <c r="AM106" s="15">
        <v>71.649095935213225</v>
      </c>
      <c r="AN106" s="15">
        <v>73.5114613919947</v>
      </c>
      <c r="AO106" s="15">
        <v>75.476008118649915</v>
      </c>
      <c r="AP106" s="15">
        <v>77.33875802142758</v>
      </c>
      <c r="AQ106" s="15">
        <v>78.499444729604761</v>
      </c>
      <c r="AR106" s="15">
        <v>79.272596227409693</v>
      </c>
      <c r="AS106" s="15">
        <v>7.3334911973292431</v>
      </c>
      <c r="AT106" s="15">
        <v>7.5242033082207289</v>
      </c>
      <c r="AU106" s="15">
        <v>7.8276052594598848</v>
      </c>
      <c r="AV106" s="15">
        <v>8.3621266377227741</v>
      </c>
      <c r="AW106" s="15">
        <v>8.9989555607212015</v>
      </c>
      <c r="AX106" s="15">
        <v>9.684335967147593</v>
      </c>
      <c r="AY106" s="15">
        <v>10.345798628903395</v>
      </c>
      <c r="AZ106" s="15">
        <v>10.763122674039145</v>
      </c>
      <c r="BA106" s="15">
        <v>11.043144591931277</v>
      </c>
      <c r="BB106" s="15">
        <v>66.35637248244106</v>
      </c>
      <c r="BC106" s="15">
        <v>67.047549033268595</v>
      </c>
      <c r="BD106" s="15">
        <v>68.104452859937126</v>
      </c>
      <c r="BE106" s="15">
        <v>69.85118887796537</v>
      </c>
      <c r="BF106" s="15">
        <v>71.764927707397945</v>
      </c>
      <c r="BG106" s="15">
        <v>73.651723702598218</v>
      </c>
      <c r="BH106" s="15">
        <v>75.328024905345302</v>
      </c>
      <c r="BI106" s="15">
        <v>76.3217279977126</v>
      </c>
      <c r="BJ106" s="15">
        <v>76.963365277732507</v>
      </c>
    </row>
    <row r="107" spans="1:62" ht="12.75" customHeight="1" x14ac:dyDescent="0.15">
      <c r="A107" s="15" t="s">
        <v>2</v>
      </c>
      <c r="B107" s="18">
        <f t="shared" si="2"/>
        <v>315</v>
      </c>
      <c r="C107" s="16">
        <v>10.5</v>
      </c>
      <c r="D107" s="17" t="e">
        <f>VLOOKUP(Table!C107,'Datos de tu bebé'!$E$17:$F$102,2,FALSE)</f>
        <v>#N/A</v>
      </c>
      <c r="E107" s="15">
        <f>IF('Datos de tu bebé'!$D$8="Male",Table!AA107,Table!AS107)</f>
        <v>8.0066774469999995</v>
      </c>
      <c r="F107" s="15">
        <f>IF('Datos de tu bebé'!$D$8="Male",Table!AB107,Table!AT107)</f>
        <v>8.2126835380000003</v>
      </c>
      <c r="G107" s="15">
        <f>IF('Datos de tu bebé'!$D$8="Male",Table!AC107,Table!AU107)</f>
        <v>8.5421954840000005</v>
      </c>
      <c r="H107" s="15">
        <f>IF('Datos de tu bebé'!$D$8="Male",Table!AD107,Table!AV107)</f>
        <v>9.1281095229999991</v>
      </c>
      <c r="I107" s="15">
        <f>IF('Datos de tu bebé'!$D$8="Male",Table!AE107,Table!AW107)</f>
        <v>9.8353077009999996</v>
      </c>
      <c r="J107" s="15">
        <f>IF('Datos de tu bebé'!$D$8="Male",Table!AF107,Table!AX107)</f>
        <v>10.607721509999999</v>
      </c>
      <c r="K107" s="15">
        <f>IF('Datos de tu bebé'!$D$8="Male",Table!AG107,Table!AY107)</f>
        <v>11.36445045</v>
      </c>
      <c r="L107" s="15">
        <f>IF('Datos de tu bebé'!$D$8="Male",Table!AH107,Table!AZ107)</f>
        <v>11.847632819999999</v>
      </c>
      <c r="M107" s="15">
        <f>IF('Datos de tu bebé'!$D$8="Male",Table!AI107,Table!BA107)</f>
        <v>12.17435729</v>
      </c>
      <c r="N107" s="15" t="e">
        <f t="shared" si="0"/>
        <v>#N/A</v>
      </c>
      <c r="O107" s="16">
        <v>10.5</v>
      </c>
      <c r="P107" s="17" t="e">
        <f>VLOOKUP(Table!O107,'Datos de tu bebé'!$E$17:$G$102,3,FALSE)</f>
        <v>#N/A</v>
      </c>
      <c r="Q107" s="15">
        <f>IF('Datos de tu bebé'!$D$8="Male",Table!AJ107,Table!BB107)</f>
        <v>68.693603040502978</v>
      </c>
      <c r="R107" s="15">
        <f>IF('Datos de tu bebé'!$D$8="Male",Table!AK107,Table!BC107)</f>
        <v>69.279492190657123</v>
      </c>
      <c r="S107" s="15">
        <f>IF('Datos de tu bebé'!$D$8="Male",Table!AL107,Table!BD107)</f>
        <v>70.201924607314837</v>
      </c>
      <c r="T107" s="15">
        <f>IF('Datos de tu bebé'!$D$8="Male",Table!AM107,Table!BE107)</f>
        <v>71.800648152464873</v>
      </c>
      <c r="U107" s="15">
        <f>IF('Datos de tu bebé'!$D$8="Male",Table!AN107,Table!BF107)</f>
        <v>73.666654102999999</v>
      </c>
      <c r="V107" s="15">
        <f>IF('Datos de tu bebé'!$D$8="Male",Table!AO107,Table!BG107)</f>
        <v>75.634618454568866</v>
      </c>
      <c r="W107" s="15">
        <f>IF('Datos de tu bebé'!$D$8="Male",Table!AP107,Table!BH107)</f>
        <v>77.500158254464168</v>
      </c>
      <c r="X107" s="15">
        <f>IF('Datos de tu bebé'!$D$8="Male",Table!AQ107,Table!BI107)</f>
        <v>78.662339360672178</v>
      </c>
      <c r="Y107" s="15">
        <f>IF('Datos de tu bebé'!$D$8="Male",Table!AR107,Table!BJ107)</f>
        <v>79.436374982966868</v>
      </c>
      <c r="Z107" s="15" t="e">
        <f t="shared" si="1"/>
        <v>#N/A</v>
      </c>
      <c r="AA107" s="15">
        <v>8.0066774469999995</v>
      </c>
      <c r="AB107" s="15">
        <v>8.2126835380000003</v>
      </c>
      <c r="AC107" s="15">
        <v>8.5421954840000005</v>
      </c>
      <c r="AD107" s="15">
        <v>9.1281095229999991</v>
      </c>
      <c r="AE107" s="15">
        <v>9.8353077009999996</v>
      </c>
      <c r="AF107" s="15">
        <v>10.607721509999999</v>
      </c>
      <c r="AG107" s="15">
        <v>11.36445045</v>
      </c>
      <c r="AH107" s="15">
        <v>11.847632819999999</v>
      </c>
      <c r="AI107" s="15">
        <v>12.17435729</v>
      </c>
      <c r="AJ107" s="15">
        <v>68.693603040502978</v>
      </c>
      <c r="AK107" s="15">
        <v>69.279492190657123</v>
      </c>
      <c r="AL107" s="15">
        <v>70.201924607314837</v>
      </c>
      <c r="AM107" s="15">
        <v>71.800648152464873</v>
      </c>
      <c r="AN107" s="15">
        <v>73.666654102999999</v>
      </c>
      <c r="AO107" s="15">
        <v>75.634618454568866</v>
      </c>
      <c r="AP107" s="15">
        <v>77.500158254464168</v>
      </c>
      <c r="AQ107" s="15">
        <v>78.662339360672178</v>
      </c>
      <c r="AR107" s="15">
        <v>79.436374982966868</v>
      </c>
      <c r="AS107" s="15">
        <v>7.3732119010000003</v>
      </c>
      <c r="AT107" s="15">
        <v>7.5643269039999996</v>
      </c>
      <c r="AU107" s="15">
        <v>7.8684363690000003</v>
      </c>
      <c r="AV107" s="15">
        <v>8.4043997640000008</v>
      </c>
      <c r="AW107" s="15">
        <v>9.0432618540000007</v>
      </c>
      <c r="AX107" s="15">
        <v>9.7311934000000004</v>
      </c>
      <c r="AY107" s="15">
        <v>10.395451100000001</v>
      </c>
      <c r="AZ107" s="15">
        <v>10.81469528</v>
      </c>
      <c r="BA107" s="15">
        <v>11.0960696</v>
      </c>
      <c r="BB107" s="15">
        <v>66.499479347543428</v>
      </c>
      <c r="BC107" s="15">
        <v>67.192256464648068</v>
      </c>
      <c r="BD107" s="15">
        <v>68.251537657595293</v>
      </c>
      <c r="BE107" s="15">
        <v>70.002021692878529</v>
      </c>
      <c r="BF107" s="15">
        <v>71.919616727000005</v>
      </c>
      <c r="BG107" s="15">
        <v>73.809968477397234</v>
      </c>
      <c r="BH107" s="15">
        <v>75.489231298874515</v>
      </c>
      <c r="BI107" s="15">
        <v>76.48460494801607</v>
      </c>
      <c r="BJ107" s="15">
        <v>77.127287985903948</v>
      </c>
    </row>
    <row r="108" spans="1:62" ht="12.75" customHeight="1" x14ac:dyDescent="0.15">
      <c r="A108" s="15"/>
      <c r="B108" s="18">
        <f t="shared" si="2"/>
        <v>318</v>
      </c>
      <c r="C108" s="16">
        <v>10.6</v>
      </c>
      <c r="D108" s="17" t="e">
        <f>VLOOKUP(Table!C108,'Datos de tu bebé'!$E$17:$F$102,2,FALSE)</f>
        <v>#N/A</v>
      </c>
      <c r="E108" s="15">
        <f>IF('Datos de tu bebé'!$D$8="Male",Table!AA108,Table!AS108)</f>
        <v>8.0343461877999989</v>
      </c>
      <c r="F108" s="15">
        <f>IF('Datos de tu bebé'!$D$8="Male",Table!AB108,Table!AT108)</f>
        <v>8.2409151397000002</v>
      </c>
      <c r="G108" s="15">
        <f>IF('Datos de tu bebé'!$D$8="Male",Table!AC108,Table!AU108)</f>
        <v>8.5713244979000009</v>
      </c>
      <c r="H108" s="15">
        <f>IF('Datos de tu bebé'!$D$8="Male",Table!AD108,Table!AV108)</f>
        <v>9.1588265116999992</v>
      </c>
      <c r="I108" s="15">
        <f>IF('Datos de tu bebé'!$D$8="Male",Table!AE108,Table!AW108)</f>
        <v>9.8679304978999998</v>
      </c>
      <c r="J108" s="15">
        <f>IF('Datos de tu bebé'!$D$8="Male",Table!AF108,Table!AX108)</f>
        <v>10.642415389</v>
      </c>
      <c r="K108" s="15">
        <f>IF('Datos de tu bebé'!$D$8="Male",Table!AG108,Table!AY108)</f>
        <v>11.401165589</v>
      </c>
      <c r="L108" s="15">
        <f>IF('Datos de tu bebé'!$D$8="Male",Table!AH108,Table!AZ108)</f>
        <v>11.885635658</v>
      </c>
      <c r="M108" s="15">
        <f>IF('Datos de tu bebé'!$D$8="Male",Table!AI108,Table!BA108)</f>
        <v>12.213229907999999</v>
      </c>
      <c r="N108" s="15" t="e">
        <f t="shared" si="0"/>
        <v>#N/A</v>
      </c>
      <c r="O108" s="16">
        <v>10.6</v>
      </c>
      <c r="P108" s="17" t="e">
        <f>VLOOKUP(Table!O108,'Datos de tu bebé'!$E$17:$G$102,3,FALSE)</f>
        <v>#N/A</v>
      </c>
      <c r="Q108" s="15">
        <f>IF('Datos de tu bebé'!$D$8="Male",Table!AJ108,Table!BB108)</f>
        <v>68.807442879846775</v>
      </c>
      <c r="R108" s="15">
        <f>IF('Datos de tu bebé'!$D$8="Male",Table!AK108,Table!BC108)</f>
        <v>69.394940402456328</v>
      </c>
      <c r="S108" s="15">
        <f>IF('Datos de tu bebé'!$D$8="Male",Table!AL108,Table!BD108)</f>
        <v>70.319777693125289</v>
      </c>
      <c r="T108" s="15">
        <f>IF('Datos de tu bebé'!$D$8="Male",Table!AM108,Table!BE108)</f>
        <v>71.92229518282474</v>
      </c>
      <c r="U108" s="15">
        <f>IF('Datos de tu bebé'!$D$8="Male",Table!AN108,Table!BF108)</f>
        <v>73.792118410100002</v>
      </c>
      <c r="V108" s="15">
        <f>IF('Datos de tu bebé'!$D$8="Male",Table!AO108,Table!BG108)</f>
        <v>75.763380936686062</v>
      </c>
      <c r="W108" s="15">
        <f>IF('Datos de tu bebé'!$D$8="Male",Table!AP108,Table!BH108)</f>
        <v>77.631344125702498</v>
      </c>
      <c r="X108" s="15">
        <f>IF('Datos de tu bebé'!$D$8="Male",Table!AQ108,Table!BI108)</f>
        <v>78.794683642691581</v>
      </c>
      <c r="Y108" s="15">
        <f>IF('Datos de tu bebé'!$D$8="Male",Table!AR108,Table!BJ108)</f>
        <v>79.569339551295329</v>
      </c>
      <c r="Z108" s="15" t="e">
        <f t="shared" si="1"/>
        <v>#N/A</v>
      </c>
      <c r="AA108" s="15">
        <v>8.0343461877999989</v>
      </c>
      <c r="AB108" s="15">
        <v>8.2409151397000002</v>
      </c>
      <c r="AC108" s="15">
        <v>8.5713244979000009</v>
      </c>
      <c r="AD108" s="15">
        <v>9.1588265116999992</v>
      </c>
      <c r="AE108" s="15">
        <v>9.8679304978999998</v>
      </c>
      <c r="AF108" s="15">
        <v>10.642415389</v>
      </c>
      <c r="AG108" s="15">
        <v>11.401165589</v>
      </c>
      <c r="AH108" s="15">
        <v>11.885635658</v>
      </c>
      <c r="AI108" s="15">
        <v>12.213229907999999</v>
      </c>
      <c r="AJ108" s="15">
        <v>68.807442879846775</v>
      </c>
      <c r="AK108" s="15">
        <v>69.394940402456328</v>
      </c>
      <c r="AL108" s="15">
        <v>70.319777693125289</v>
      </c>
      <c r="AM108" s="15">
        <v>71.92229518282474</v>
      </c>
      <c r="AN108" s="15">
        <v>73.792118410100002</v>
      </c>
      <c r="AO108" s="15">
        <v>75.763380936686062</v>
      </c>
      <c r="AP108" s="15">
        <v>77.631344125702498</v>
      </c>
      <c r="AQ108" s="15">
        <v>78.794683642691581</v>
      </c>
      <c r="AR108" s="15">
        <v>79.569339551295329</v>
      </c>
      <c r="AS108" s="15">
        <v>7.4021866171999999</v>
      </c>
      <c r="AT108" s="15">
        <v>7.5935858304999995</v>
      </c>
      <c r="AU108" s="15">
        <v>7.8981996215999999</v>
      </c>
      <c r="AV108" s="15">
        <v>8.4352111308000008</v>
      </c>
      <c r="AW108" s="15">
        <v>9.0755950257000002</v>
      </c>
      <c r="AX108" s="15">
        <v>9.7655046320000007</v>
      </c>
      <c r="AY108" s="15">
        <v>10.432012274</v>
      </c>
      <c r="AZ108" s="15">
        <v>10.852850317</v>
      </c>
      <c r="BA108" s="15">
        <v>11.135370237</v>
      </c>
      <c r="BB108" s="15">
        <v>66.615902558892415</v>
      </c>
      <c r="BC108" s="15">
        <v>67.309955673225303</v>
      </c>
      <c r="BD108" s="15">
        <v>68.371197797200296</v>
      </c>
      <c r="BE108" s="15">
        <v>70.124947865237928</v>
      </c>
      <c r="BF108" s="15">
        <v>72.046156094200001</v>
      </c>
      <c r="BG108" s="15">
        <v>73.940104575947828</v>
      </c>
      <c r="BH108" s="15">
        <v>75.622590514130906</v>
      </c>
      <c r="BI108" s="15">
        <v>76.619886738391699</v>
      </c>
      <c r="BJ108" s="15">
        <v>77.263815809792817</v>
      </c>
    </row>
    <row r="109" spans="1:62" ht="12.75" customHeight="1" x14ac:dyDescent="0.15">
      <c r="A109" s="15"/>
      <c r="B109" s="18">
        <f t="shared" si="2"/>
        <v>321</v>
      </c>
      <c r="C109" s="16">
        <v>10.7</v>
      </c>
      <c r="D109" s="17" t="e">
        <f>VLOOKUP(Table!C109,'Datos de tu bebé'!$E$17:$F$102,2,FALSE)</f>
        <v>#N/A</v>
      </c>
      <c r="E109" s="15">
        <f>IF('Datos de tu bebé'!$D$8="Male",Table!AA109,Table!AS109)</f>
        <v>8.0620149285999982</v>
      </c>
      <c r="F109" s="15">
        <f>IF('Datos de tu bebé'!$D$8="Male",Table!AB109,Table!AT109)</f>
        <v>8.2691467414000002</v>
      </c>
      <c r="G109" s="15">
        <f>IF('Datos de tu bebé'!$D$8="Male",Table!AC109,Table!AU109)</f>
        <v>8.6004535118000014</v>
      </c>
      <c r="H109" s="15">
        <f>IF('Datos de tu bebé'!$D$8="Male",Table!AD109,Table!AV109)</f>
        <v>9.1895435003999992</v>
      </c>
      <c r="I109" s="15">
        <f>IF('Datos de tu bebé'!$D$8="Male",Table!AE109,Table!AW109)</f>
        <v>9.9005532947999999</v>
      </c>
      <c r="J109" s="15">
        <f>IF('Datos de tu bebé'!$D$8="Male",Table!AF109,Table!AX109)</f>
        <v>10.677109268000001</v>
      </c>
      <c r="K109" s="15">
        <f>IF('Datos de tu bebé'!$D$8="Male",Table!AG109,Table!AY109)</f>
        <v>11.437880728</v>
      </c>
      <c r="L109" s="15">
        <f>IF('Datos de tu bebé'!$D$8="Male",Table!AH109,Table!AZ109)</f>
        <v>11.923638496000001</v>
      </c>
      <c r="M109" s="15">
        <f>IF('Datos de tu bebé'!$D$8="Male",Table!AI109,Table!BA109)</f>
        <v>12.252102525999998</v>
      </c>
      <c r="N109" s="15" t="e">
        <f t="shared" si="0"/>
        <v>#N/A</v>
      </c>
      <c r="O109" s="16">
        <v>10.7</v>
      </c>
      <c r="P109" s="17" t="e">
        <f>VLOOKUP(Table!O109,'Datos de tu bebé'!$E$17:$G$102,3,FALSE)</f>
        <v>#N/A</v>
      </c>
      <c r="Q109" s="15">
        <f>IF('Datos de tu bebé'!$D$8="Male",Table!AJ109,Table!BB109)</f>
        <v>68.920687503288605</v>
      </c>
      <c r="R109" s="15">
        <f>IF('Datos de tu bebé'!$D$8="Male",Table!AK109,Table!BC109)</f>
        <v>69.509798170401453</v>
      </c>
      <c r="S109" s="15">
        <f>IF('Datos de tu bebé'!$D$8="Male",Table!AL109,Table!BD109)</f>
        <v>70.437046411520996</v>
      </c>
      <c r="T109" s="15">
        <f>IF('Datos de tu bebé'!$D$8="Male",Table!AM109,Table!BE109)</f>
        <v>72.043364473888985</v>
      </c>
      <c r="U109" s="15">
        <f>IF('Datos de tu bebé'!$D$8="Male",Table!AN109,Table!BF109)</f>
        <v>73.917007068330008</v>
      </c>
      <c r="V109" s="15">
        <f>IF('Datos de tu bebé'!$D$8="Male",Table!AO109,Table!BG109)</f>
        <v>75.89156432269715</v>
      </c>
      <c r="W109" s="15">
        <f>IF('Datos de tu bebé'!$D$8="Male",Table!AP109,Table!BH109)</f>
        <v>77.761943255651943</v>
      </c>
      <c r="X109" s="15">
        <f>IF('Datos de tu bebé'!$D$8="Male",Table!AQ109,Table!BI109)</f>
        <v>78.926434706279323</v>
      </c>
      <c r="Y109" s="15">
        <f>IF('Datos de tu bebé'!$D$8="Male",Table!AR109,Table!BJ109)</f>
        <v>79.701706003516236</v>
      </c>
      <c r="Z109" s="15" t="e">
        <f t="shared" si="1"/>
        <v>#N/A</v>
      </c>
      <c r="AA109" s="15">
        <v>8.0620149285999982</v>
      </c>
      <c r="AB109" s="15">
        <v>8.2691467414000002</v>
      </c>
      <c r="AC109" s="15">
        <v>8.6004535118000014</v>
      </c>
      <c r="AD109" s="15">
        <v>9.1895435003999992</v>
      </c>
      <c r="AE109" s="15">
        <v>9.9005532947999999</v>
      </c>
      <c r="AF109" s="15">
        <v>10.677109268000001</v>
      </c>
      <c r="AG109" s="15">
        <v>11.437880728</v>
      </c>
      <c r="AH109" s="15">
        <v>11.923638496000001</v>
      </c>
      <c r="AI109" s="15">
        <v>12.252102525999998</v>
      </c>
      <c r="AJ109" s="15">
        <v>68.920687503288605</v>
      </c>
      <c r="AK109" s="15">
        <v>69.509798170401453</v>
      </c>
      <c r="AL109" s="15">
        <v>70.437046411520996</v>
      </c>
      <c r="AM109" s="15">
        <v>72.043364473888985</v>
      </c>
      <c r="AN109" s="15">
        <v>73.917007068330008</v>
      </c>
      <c r="AO109" s="15">
        <v>75.89156432269715</v>
      </c>
      <c r="AP109" s="15">
        <v>77.761943255651943</v>
      </c>
      <c r="AQ109" s="15">
        <v>78.926434706279323</v>
      </c>
      <c r="AR109" s="15">
        <v>79.701706003516236</v>
      </c>
      <c r="AS109" s="15">
        <v>7.4309445742499998</v>
      </c>
      <c r="AT109" s="15">
        <v>7.6226259127799993</v>
      </c>
      <c r="AU109" s="15">
        <v>7.9277404566099996</v>
      </c>
      <c r="AV109" s="15">
        <v>8.46579314327</v>
      </c>
      <c r="AW109" s="15">
        <v>9.1076898363699996</v>
      </c>
      <c r="AX109" s="15">
        <v>9.7995674472000012</v>
      </c>
      <c r="AY109" s="15">
        <v>10.46831557</v>
      </c>
      <c r="AZ109" s="15">
        <v>10.890741907799999</v>
      </c>
      <c r="BA109" s="15">
        <v>11.174403960099999</v>
      </c>
      <c r="BB109" s="15">
        <v>66.731807603872795</v>
      </c>
      <c r="BC109" s="15">
        <v>67.427130467111198</v>
      </c>
      <c r="BD109" s="15">
        <v>68.490325413329472</v>
      </c>
      <c r="BE109" s="15">
        <v>70.247331850130038</v>
      </c>
      <c r="BF109" s="15">
        <v>72.172147858550005</v>
      </c>
      <c r="BG109" s="15">
        <v>74.069692831733704</v>
      </c>
      <c r="BH109" s="15">
        <v>75.755405770690842</v>
      </c>
      <c r="BI109" s="15">
        <v>76.75462864034921</v>
      </c>
      <c r="BJ109" s="15">
        <v>77.399807058295863</v>
      </c>
    </row>
    <row r="110" spans="1:62" ht="12.75" customHeight="1" x14ac:dyDescent="0.15">
      <c r="A110" s="15"/>
      <c r="B110" s="18">
        <f t="shared" si="2"/>
        <v>324</v>
      </c>
      <c r="C110" s="16">
        <v>10.8</v>
      </c>
      <c r="D110" s="17" t="e">
        <f>VLOOKUP(Table!C110,'Datos de tu bebé'!$E$17:$F$102,2,FALSE)</f>
        <v>#N/A</v>
      </c>
      <c r="E110" s="15">
        <f>IF('Datos de tu bebé'!$D$8="Male",Table!AA110,Table!AS110)</f>
        <v>8.0896836693999976</v>
      </c>
      <c r="F110" s="15">
        <f>IF('Datos de tu bebé'!$D$8="Male",Table!AB110,Table!AT110)</f>
        <v>8.2973783431000001</v>
      </c>
      <c r="G110" s="15">
        <f>IF('Datos de tu bebé'!$D$8="Male",Table!AC110,Table!AU110)</f>
        <v>8.6295825257000018</v>
      </c>
      <c r="H110" s="15">
        <f>IF('Datos de tu bebé'!$D$8="Male",Table!AD110,Table!AV110)</f>
        <v>9.2202604890999993</v>
      </c>
      <c r="I110" s="15">
        <f>IF('Datos de tu bebé'!$D$8="Male",Table!AE110,Table!AW110)</f>
        <v>9.9331760917</v>
      </c>
      <c r="J110" s="15">
        <f>IF('Datos de tu bebé'!$D$8="Male",Table!AF110,Table!AX110)</f>
        <v>10.711803147000001</v>
      </c>
      <c r="K110" s="15">
        <f>IF('Datos de tu bebé'!$D$8="Male",Table!AG110,Table!AY110)</f>
        <v>11.474595867</v>
      </c>
      <c r="L110" s="15">
        <f>IF('Datos de tu bebé'!$D$8="Male",Table!AH110,Table!AZ110)</f>
        <v>11.961641334000001</v>
      </c>
      <c r="M110" s="15">
        <f>IF('Datos de tu bebé'!$D$8="Male",Table!AI110,Table!BA110)</f>
        <v>12.290975143999997</v>
      </c>
      <c r="N110" s="15" t="e">
        <f t="shared" si="0"/>
        <v>#N/A</v>
      </c>
      <c r="O110" s="16">
        <v>10.8</v>
      </c>
      <c r="P110" s="17" t="e">
        <f>VLOOKUP(Table!O110,'Datos de tu bebé'!$E$17:$G$102,3,FALSE)</f>
        <v>#N/A</v>
      </c>
      <c r="Q110" s="15">
        <f>IF('Datos de tu bebé'!$D$8="Male",Table!AJ110,Table!BB110)</f>
        <v>69.033344374585184</v>
      </c>
      <c r="R110" s="15">
        <f>IF('Datos de tu bebé'!$D$8="Male",Table!AK110,Table!BC110)</f>
        <v>69.624072872913075</v>
      </c>
      <c r="S110" s="15">
        <f>IF('Datos de tu bebé'!$D$8="Male",Table!AL110,Table!BD110)</f>
        <v>70.553738014760526</v>
      </c>
      <c r="T110" s="15">
        <f>IF('Datos de tu bebé'!$D$8="Male",Table!AM110,Table!BE110)</f>
        <v>72.163863090274418</v>
      </c>
      <c r="U110" s="15">
        <f>IF('Datos de tu bebé'!$D$8="Male",Table!AN110,Table!BF110)</f>
        <v>74.041326988146011</v>
      </c>
      <c r="V110" s="15">
        <f>IF('Datos de tu bebé'!$D$8="Male",Table!AO110,Table!BG110)</f>
        <v>76.019175455208583</v>
      </c>
      <c r="W110" s="15">
        <f>IF('Datos de tu bebé'!$D$8="Male",Table!AP110,Table!BH110)</f>
        <v>77.891962527967848</v>
      </c>
      <c r="X110" s="15">
        <f>IF('Datos de tu bebé'!$D$8="Male",Table!AQ110,Table!BI110)</f>
        <v>79.057599517790891</v>
      </c>
      <c r="Y110" s="15">
        <f>IF('Datos de tu bebé'!$D$8="Male",Table!AR110,Table!BJ110)</f>
        <v>79.833481386707149</v>
      </c>
      <c r="Z110" s="15" t="e">
        <f t="shared" si="1"/>
        <v>#N/A</v>
      </c>
      <c r="AA110" s="15">
        <v>8.0896836693999976</v>
      </c>
      <c r="AB110" s="15">
        <v>8.2973783431000001</v>
      </c>
      <c r="AC110" s="15">
        <v>8.6295825257000018</v>
      </c>
      <c r="AD110" s="15">
        <v>9.2202604890999993</v>
      </c>
      <c r="AE110" s="15">
        <v>9.9331760917</v>
      </c>
      <c r="AF110" s="15">
        <v>10.711803147000001</v>
      </c>
      <c r="AG110" s="15">
        <v>11.474595867</v>
      </c>
      <c r="AH110" s="15">
        <v>11.961641334000001</v>
      </c>
      <c r="AI110" s="15">
        <v>12.290975143999997</v>
      </c>
      <c r="AJ110" s="15">
        <v>69.033344374585184</v>
      </c>
      <c r="AK110" s="15">
        <v>69.624072872913075</v>
      </c>
      <c r="AL110" s="15">
        <v>70.553738014760526</v>
      </c>
      <c r="AM110" s="15">
        <v>72.163863090274418</v>
      </c>
      <c r="AN110" s="15">
        <v>74.041326988146011</v>
      </c>
      <c r="AO110" s="15">
        <v>76.019175455208583</v>
      </c>
      <c r="AP110" s="15">
        <v>77.891962527967848</v>
      </c>
      <c r="AQ110" s="15">
        <v>79.057599517790891</v>
      </c>
      <c r="AR110" s="15">
        <v>79.833481386707149</v>
      </c>
      <c r="AS110" s="15">
        <v>7.4594877020599997</v>
      </c>
      <c r="AT110" s="15">
        <v>7.6514491348309992</v>
      </c>
      <c r="AU110" s="15">
        <v>7.9570609495069995</v>
      </c>
      <c r="AV110" s="15">
        <v>8.4961480520299997</v>
      </c>
      <c r="AW110" s="15">
        <v>9.1395487633770003</v>
      </c>
      <c r="AX110" s="15">
        <v>9.8333845822900017</v>
      </c>
      <c r="AY110" s="15">
        <v>10.504363984779999</v>
      </c>
      <c r="AZ110" s="15">
        <v>10.928373216839999</v>
      </c>
      <c r="BA110" s="15">
        <v>11.21317404755</v>
      </c>
      <c r="BB110" s="15">
        <v>66.847200561445163</v>
      </c>
      <c r="BC110" s="15">
        <v>67.543787005903354</v>
      </c>
      <c r="BD110" s="15">
        <v>68.608926760778033</v>
      </c>
      <c r="BE110" s="15">
        <v>70.369179988128266</v>
      </c>
      <c r="BF110" s="15">
        <v>72.297598357559011</v>
      </c>
      <c r="BG110" s="15">
        <v>74.198739485785381</v>
      </c>
      <c r="BH110" s="15">
        <v>75.887683150450741</v>
      </c>
      <c r="BI110" s="15">
        <v>76.888836610350566</v>
      </c>
      <c r="BJ110" s="15">
        <v>77.535267594990813</v>
      </c>
    </row>
    <row r="111" spans="1:62" ht="12.75" customHeight="1" x14ac:dyDescent="0.15">
      <c r="A111" s="15"/>
      <c r="B111" s="18">
        <f t="shared" si="2"/>
        <v>327</v>
      </c>
      <c r="C111" s="16">
        <v>10.9</v>
      </c>
      <c r="D111" s="17" t="e">
        <f>VLOOKUP(Table!C111,'Datos de tu bebé'!$E$17:$F$102,2,FALSE)</f>
        <v>#N/A</v>
      </c>
      <c r="E111" s="15">
        <f>IF('Datos de tu bebé'!$D$8="Male",Table!AA111,Table!AS111)</f>
        <v>8.117352410199997</v>
      </c>
      <c r="F111" s="15">
        <f>IF('Datos de tu bebé'!$D$8="Male",Table!AB111,Table!AT111)</f>
        <v>8.3256099448000001</v>
      </c>
      <c r="G111" s="15">
        <f>IF('Datos de tu bebé'!$D$8="Male",Table!AC111,Table!AU111)</f>
        <v>8.6587115396000023</v>
      </c>
      <c r="H111" s="15">
        <f>IF('Datos de tu bebé'!$D$8="Male",Table!AD111,Table!AV111)</f>
        <v>9.2509774777999993</v>
      </c>
      <c r="I111" s="15">
        <f>IF('Datos de tu bebé'!$D$8="Male",Table!AE111,Table!AW111)</f>
        <v>9.9657988886000002</v>
      </c>
      <c r="J111" s="15">
        <f>IF('Datos de tu bebé'!$D$8="Male",Table!AF111,Table!AX111)</f>
        <v>10.746497026000002</v>
      </c>
      <c r="K111" s="15">
        <f>IF('Datos de tu bebé'!$D$8="Male",Table!AG111,Table!AY111)</f>
        <v>11.511311006</v>
      </c>
      <c r="L111" s="15">
        <f>IF('Datos de tu bebé'!$D$8="Male",Table!AH111,Table!AZ111)</f>
        <v>11.999644172000002</v>
      </c>
      <c r="M111" s="15">
        <f>IF('Datos de tu bebé'!$D$8="Male",Table!AI111,Table!BA111)</f>
        <v>12.329847761999996</v>
      </c>
      <c r="N111" s="15" t="e">
        <f t="shared" si="0"/>
        <v>#N/A</v>
      </c>
      <c r="O111" s="16">
        <v>10.9</v>
      </c>
      <c r="P111" s="17" t="e">
        <f>VLOOKUP(Table!O111,'Datos de tu bebé'!$E$17:$G$102,3,FALSE)</f>
        <v>#N/A</v>
      </c>
      <c r="Q111" s="15">
        <f>IF('Datos de tu bebé'!$D$8="Male",Table!AJ111,Table!BB111)</f>
        <v>69.145420818308125</v>
      </c>
      <c r="R111" s="15">
        <f>IF('Datos de tu bebé'!$D$8="Male",Table!AK111,Table!BC111)</f>
        <v>69.737771751239734</v>
      </c>
      <c r="S111" s="15">
        <f>IF('Datos de tu bebé'!$D$8="Male",Table!AL111,Table!BD111)</f>
        <v>70.669859620911211</v>
      </c>
      <c r="T111" s="15">
        <f>IF('Datos de tu bebé'!$D$8="Male",Table!AM111,Table!BE111)</f>
        <v>72.283797966949308</v>
      </c>
      <c r="U111" s="15">
        <f>IF('Datos de tu bebé'!$D$8="Male",Table!AN111,Table!BF111)</f>
        <v>74.165084954423804</v>
      </c>
      <c r="V111" s="15">
        <f>IF('Datos de tu bebé'!$D$8="Male",Table!AO111,Table!BG111)</f>
        <v>76.146221053668995</v>
      </c>
      <c r="W111" s="15">
        <f>IF('Datos de tu bebé'!$D$8="Male",Table!AP111,Table!BH111)</f>
        <v>78.021408703164028</v>
      </c>
      <c r="X111" s="15">
        <f>IF('Datos de tu bebé'!$D$8="Male",Table!AQ111,Table!BI111)</f>
        <v>79.188184919084193</v>
      </c>
      <c r="Y111" s="15">
        <f>IF('Datos de tu bebé'!$D$8="Male",Table!AR111,Table!BJ111)</f>
        <v>79.964672621879359</v>
      </c>
      <c r="Z111" s="15" t="e">
        <f t="shared" si="1"/>
        <v>#N/A</v>
      </c>
      <c r="AA111" s="15">
        <v>8.117352410199997</v>
      </c>
      <c r="AB111" s="15">
        <v>8.3256099448000001</v>
      </c>
      <c r="AC111" s="15">
        <v>8.6587115396000023</v>
      </c>
      <c r="AD111" s="15">
        <v>9.2509774777999993</v>
      </c>
      <c r="AE111" s="15">
        <v>9.9657988886000002</v>
      </c>
      <c r="AF111" s="15">
        <v>10.746497026000002</v>
      </c>
      <c r="AG111" s="15">
        <v>11.511311006</v>
      </c>
      <c r="AH111" s="15">
        <v>11.999644172000002</v>
      </c>
      <c r="AI111" s="15">
        <v>12.329847761999996</v>
      </c>
      <c r="AJ111" s="15">
        <v>69.145420818308125</v>
      </c>
      <c r="AK111" s="15">
        <v>69.737771751239734</v>
      </c>
      <c r="AL111" s="15">
        <v>70.669859620911211</v>
      </c>
      <c r="AM111" s="15">
        <v>72.283797966949308</v>
      </c>
      <c r="AN111" s="15">
        <v>74.165084954423804</v>
      </c>
      <c r="AO111" s="15">
        <v>76.146221053668995</v>
      </c>
      <c r="AP111" s="15">
        <v>78.021408703164028</v>
      </c>
      <c r="AQ111" s="15">
        <v>79.188184919084193</v>
      </c>
      <c r="AR111" s="15">
        <v>79.964672621879359</v>
      </c>
      <c r="AS111" s="15">
        <v>7.4878179184255993</v>
      </c>
      <c r="AT111" s="15">
        <v>7.6800574679057991</v>
      </c>
      <c r="AU111" s="15">
        <v>7.9861631619387996</v>
      </c>
      <c r="AV111" s="15">
        <v>8.5262780917220997</v>
      </c>
      <c r="AW111" s="15">
        <v>9.1711742653277994</v>
      </c>
      <c r="AX111" s="15">
        <v>9.8669587521290012</v>
      </c>
      <c r="AY111" s="15">
        <v>10.540160490411999</v>
      </c>
      <c r="AZ111" s="15">
        <v>10.965747382132999</v>
      </c>
      <c r="BA111" s="15">
        <v>11.251683750077</v>
      </c>
      <c r="BB111" s="15">
        <v>66.962087401742764</v>
      </c>
      <c r="BC111" s="15">
        <v>67.659931338983426</v>
      </c>
      <c r="BD111" s="15">
        <v>68.7270079825621</v>
      </c>
      <c r="BE111" s="15">
        <v>70.490498506901133</v>
      </c>
      <c r="BF111" s="15">
        <v>72.422513816633213</v>
      </c>
      <c r="BG111" s="15">
        <v>74.327250669850088</v>
      </c>
      <c r="BH111" s="15">
        <v>76.01942863017689</v>
      </c>
      <c r="BI111" s="15">
        <v>77.022516502907337</v>
      </c>
      <c r="BJ111" s="15">
        <v>77.670203183838197</v>
      </c>
    </row>
    <row r="112" spans="1:62" ht="12.75" customHeight="1" x14ac:dyDescent="0.15">
      <c r="A112" s="15" t="s">
        <v>2</v>
      </c>
      <c r="B112" s="18">
        <f t="shared" si="2"/>
        <v>330</v>
      </c>
      <c r="C112" s="16">
        <v>11</v>
      </c>
      <c r="D112" s="17" t="e">
        <f>VLOOKUP(Table!C112,'Datos de tu bebé'!$E$17:$F$102,2,FALSE)</f>
        <v>#N/A</v>
      </c>
      <c r="E112" s="15">
        <f>IF('Datos de tu bebé'!$D$8="Male",Table!AA112,Table!AS112)</f>
        <v>8.1450211509999999</v>
      </c>
      <c r="F112" s="15">
        <f>IF('Datos de tu bebé'!$D$8="Male",Table!AB112,Table!AT112)</f>
        <v>8.3538415465</v>
      </c>
      <c r="G112" s="15">
        <f>IF('Datos de tu bebé'!$D$8="Male",Table!AC112,Table!AU112)</f>
        <v>8.6878405534999992</v>
      </c>
      <c r="H112" s="15">
        <f>IF('Datos de tu bebé'!$D$8="Male",Table!AD112,Table!AV112)</f>
        <v>9.2816944664999994</v>
      </c>
      <c r="I112" s="15">
        <f>IF('Datos de tu bebé'!$D$8="Male",Table!AE112,Table!AW112)</f>
        <v>9.9984216854999985</v>
      </c>
      <c r="J112" s="15">
        <f>IF('Datos de tu bebé'!$D$8="Male",Table!AF112,Table!AX112)</f>
        <v>10.781190904999999</v>
      </c>
      <c r="K112" s="15">
        <f>IF('Datos de tu bebé'!$D$8="Male",Table!AG112,Table!AY112)</f>
        <v>11.548026145</v>
      </c>
      <c r="L112" s="15">
        <f>IF('Datos de tu bebé'!$D$8="Male",Table!AH112,Table!AZ112)</f>
        <v>12.037647010000001</v>
      </c>
      <c r="M112" s="15">
        <f>IF('Datos de tu bebé'!$D$8="Male",Table!AI112,Table!BA112)</f>
        <v>12.368720379999999</v>
      </c>
      <c r="N112" s="15" t="e">
        <f t="shared" si="0"/>
        <v>#N/A</v>
      </c>
      <c r="O112" s="16">
        <v>11</v>
      </c>
      <c r="P112" s="17" t="e">
        <f>VLOOKUP(Table!O112,'Datos de tu bebé'!$E$17:$G$102,3,FALSE)</f>
        <v>#N/A</v>
      </c>
      <c r="Q112" s="15">
        <f>IF('Datos de tu bebé'!$D$8="Male",Table!AJ112,Table!BB112)</f>
        <v>69.25692402317577</v>
      </c>
      <c r="R112" s="15">
        <f>IF('Datos de tu bebé'!$D$8="Male",Table!AK112,Table!BC112)</f>
        <v>69.850901912731544</v>
      </c>
      <c r="S112" s="15">
        <f>IF('Datos de tu bebé'!$D$8="Male",Table!AL112,Table!BD112)</f>
        <v>70.785418217037432</v>
      </c>
      <c r="T112" s="15">
        <f>IF('Datos de tu bebé'!$D$8="Male",Table!AM112,Table!BE112)</f>
        <v>72.403175912292582</v>
      </c>
      <c r="U112" s="15">
        <f>IF('Datos de tu bebé'!$D$8="Male",Table!AN112,Table!BF112)</f>
        <v>74.288287629402632</v>
      </c>
      <c r="V112" s="15">
        <f>IF('Datos de tu bebé'!$D$8="Male",Table!AO112,Table!BG112)</f>
        <v>76.272707717239868</v>
      </c>
      <c r="W112" s="15">
        <f>IF('Datos de tu bebé'!$D$8="Male",Table!AP112,Table!BH112)</f>
        <v>78.15028842147197</v>
      </c>
      <c r="X112" s="15">
        <f>IF('Datos de tu bebé'!$D$8="Male",Table!AQ112,Table!BI112)</f>
        <v>79.318197630406601</v>
      </c>
      <c r="Y112" s="15">
        <f>IF('Datos de tu bebé'!$D$8="Male",Table!AR112,Table!BJ112)</f>
        <v>80.095286506900763</v>
      </c>
      <c r="Z112" s="15" t="e">
        <f t="shared" si="1"/>
        <v>#N/A</v>
      </c>
      <c r="AA112" s="15">
        <v>8.1450211509999999</v>
      </c>
      <c r="AB112" s="15">
        <v>8.3538415465</v>
      </c>
      <c r="AC112" s="15">
        <v>8.6878405534999992</v>
      </c>
      <c r="AD112" s="15">
        <v>9.2816944664999994</v>
      </c>
      <c r="AE112" s="15">
        <v>9.9984216854999985</v>
      </c>
      <c r="AF112" s="15">
        <v>10.781190904999999</v>
      </c>
      <c r="AG112" s="15">
        <v>11.548026145</v>
      </c>
      <c r="AH112" s="15">
        <v>12.037647010000001</v>
      </c>
      <c r="AI112" s="15">
        <v>12.368720379999999</v>
      </c>
      <c r="AJ112" s="15">
        <v>69.25692402317577</v>
      </c>
      <c r="AK112" s="15">
        <v>69.850901912731544</v>
      </c>
      <c r="AL112" s="15">
        <v>70.785418217037432</v>
      </c>
      <c r="AM112" s="15">
        <v>72.403175912292582</v>
      </c>
      <c r="AN112" s="15">
        <v>74.288287629402632</v>
      </c>
      <c r="AO112" s="15">
        <v>76.272707717239868</v>
      </c>
      <c r="AP112" s="15">
        <v>78.15028842147197</v>
      </c>
      <c r="AQ112" s="15">
        <v>79.318197630406601</v>
      </c>
      <c r="AR112" s="15">
        <v>80.095286506900763</v>
      </c>
      <c r="AS112" s="15">
        <v>7.515937129081089</v>
      </c>
      <c r="AT112" s="15">
        <v>7.7084528705755693</v>
      </c>
      <c r="AU112" s="15">
        <v>8.0150491417882304</v>
      </c>
      <c r="AV112" s="15">
        <v>8.5561854810928999</v>
      </c>
      <c r="AW112" s="15">
        <v>9.2025687821763089</v>
      </c>
      <c r="AX112" s="15">
        <v>9.9002926498775015</v>
      </c>
      <c r="AY112" s="15">
        <v>10.575708034411798</v>
      </c>
      <c r="AZ112" s="15">
        <v>11.0028675154252</v>
      </c>
      <c r="BA112" s="15">
        <v>11.289936291049299</v>
      </c>
      <c r="BB112" s="15">
        <v>67.076473988601748</v>
      </c>
      <c r="BC112" s="15">
        <v>67.775569408075597</v>
      </c>
      <c r="BD112" s="15">
        <v>68.844575112508068</v>
      </c>
      <c r="BE112" s="15">
        <v>70.611293523819199</v>
      </c>
      <c r="BF112" s="15">
        <v>72.54690035165271</v>
      </c>
      <c r="BG112" s="15">
        <v>74.455232408886104</v>
      </c>
      <c r="BH112" s="15">
        <v>76.150648083881677</v>
      </c>
      <c r="BI112" s="15">
        <v>77.15567407286666</v>
      </c>
      <c r="BJ112" s="15">
        <v>77.804619491400814</v>
      </c>
    </row>
    <row r="113" spans="1:62" ht="12.75" customHeight="1" x14ac:dyDescent="0.15">
      <c r="A113" s="15"/>
      <c r="B113" s="18">
        <f t="shared" si="2"/>
        <v>333</v>
      </c>
      <c r="C113" s="16">
        <v>11.1</v>
      </c>
      <c r="D113" s="17" t="e">
        <f>VLOOKUP(Table!C113,'Datos de tu bebé'!$E$17:$F$102,2,FALSE)</f>
        <v>#N/A</v>
      </c>
      <c r="E113" s="15">
        <f>IF('Datos de tu bebé'!$D$8="Male",Table!AA113,Table!AS113)</f>
        <v>8.1726898917999993</v>
      </c>
      <c r="F113" s="15">
        <f>IF('Datos de tu bebé'!$D$8="Male",Table!AB113,Table!AT113)</f>
        <v>8.3820731481999999</v>
      </c>
      <c r="G113" s="15">
        <f>IF('Datos de tu bebé'!$D$8="Male",Table!AC113,Table!AU113)</f>
        <v>8.7169695673999996</v>
      </c>
      <c r="H113" s="15">
        <f>IF('Datos de tu bebé'!$D$8="Male",Table!AD113,Table!AV113)</f>
        <v>9.3124114551999995</v>
      </c>
      <c r="I113" s="15">
        <f>IF('Datos de tu bebé'!$D$8="Male",Table!AE113,Table!AW113)</f>
        <v>10.031044482399999</v>
      </c>
      <c r="J113" s="15">
        <f>IF('Datos de tu bebé'!$D$8="Male",Table!AF113,Table!AX113)</f>
        <v>10.815884784</v>
      </c>
      <c r="K113" s="15">
        <f>IF('Datos de tu bebé'!$D$8="Male",Table!AG113,Table!AY113)</f>
        <v>11.584741284</v>
      </c>
      <c r="L113" s="15">
        <f>IF('Datos de tu bebé'!$D$8="Male",Table!AH113,Table!AZ113)</f>
        <v>12.075649848000001</v>
      </c>
      <c r="M113" s="15">
        <f>IF('Datos de tu bebé'!$D$8="Male",Table!AI113,Table!BA113)</f>
        <v>12.407592998</v>
      </c>
      <c r="N113" s="15" t="e">
        <f t="shared" si="0"/>
        <v>#N/A</v>
      </c>
      <c r="O113" s="16">
        <v>11.1</v>
      </c>
      <c r="P113" s="17" t="e">
        <f>VLOOKUP(Table!O113,'Datos de tu bebé'!$E$17:$G$102,3,FALSE)</f>
        <v>#N/A</v>
      </c>
      <c r="Q113" s="15">
        <f>IF('Datos de tu bebé'!$D$8="Male",Table!AJ113,Table!BB113)</f>
        <v>69.367861045289771</v>
      </c>
      <c r="R113" s="15">
        <f>IF('Datos de tu bebé'!$D$8="Male",Table!AK113,Table!BC113)</f>
        <v>69.963470334020599</v>
      </c>
      <c r="S113" s="15">
        <f>IF('Datos de tu bebé'!$D$8="Male",Table!AL113,Table!BD113)</f>
        <v>70.900420662298259</v>
      </c>
      <c r="T113" s="15">
        <f>IF('Datos de tu bebé'!$D$8="Male",Table!AM113,Table!BE113)</f>
        <v>72.522003611066822</v>
      </c>
      <c r="U113" s="15">
        <f>IF('Datos de tu bebé'!$D$8="Male",Table!AN113,Table!BF113)</f>
        <v>74.410941555546202</v>
      </c>
      <c r="V113" s="15">
        <f>IF('Datos de tu bebé'!$D$8="Male",Table!AO113,Table!BG113)</f>
        <v>76.398641927585928</v>
      </c>
      <c r="W113" s="15">
        <f>IF('Datos de tu bebé'!$D$8="Male",Table!AP113,Table!BH113)</f>
        <v>78.278608205620472</v>
      </c>
      <c r="X113" s="15">
        <f>IF('Datos de tu bebé'!$D$8="Male",Table!AQ113,Table!BI113)</f>
        <v>79.447644253201631</v>
      </c>
      <c r="Y113" s="15">
        <f>IF('Datos de tu bebé'!$D$8="Male",Table!AR113,Table!BJ113)</f>
        <v>80.225329719337537</v>
      </c>
      <c r="Z113" s="15" t="e">
        <f t="shared" si="1"/>
        <v>#N/A</v>
      </c>
      <c r="AA113" s="15">
        <v>8.1726898917999993</v>
      </c>
      <c r="AB113" s="15">
        <v>8.3820731481999999</v>
      </c>
      <c r="AC113" s="15">
        <v>8.7169695673999996</v>
      </c>
      <c r="AD113" s="15">
        <v>9.3124114551999995</v>
      </c>
      <c r="AE113" s="15">
        <v>10.031044482399999</v>
      </c>
      <c r="AF113" s="15">
        <v>10.815884784</v>
      </c>
      <c r="AG113" s="15">
        <v>11.584741284</v>
      </c>
      <c r="AH113" s="15">
        <v>12.075649848000001</v>
      </c>
      <c r="AI113" s="15">
        <v>12.407592998</v>
      </c>
      <c r="AJ113" s="15">
        <v>69.367861045289771</v>
      </c>
      <c r="AK113" s="15">
        <v>69.963470334020599</v>
      </c>
      <c r="AL113" s="15">
        <v>70.900420662298259</v>
      </c>
      <c r="AM113" s="15">
        <v>72.522003611066822</v>
      </c>
      <c r="AN113" s="15">
        <v>74.410941555546202</v>
      </c>
      <c r="AO113" s="15">
        <v>76.398641927585928</v>
      </c>
      <c r="AP113" s="15">
        <v>78.278608205620472</v>
      </c>
      <c r="AQ113" s="15">
        <v>79.447644253201631</v>
      </c>
      <c r="AR113" s="15">
        <v>80.225329719337537</v>
      </c>
      <c r="AS113" s="15">
        <v>7.5438472277530675</v>
      </c>
      <c r="AT113" s="15">
        <v>7.7366372887867056</v>
      </c>
      <c r="AU113" s="15">
        <v>8.0437209232372791</v>
      </c>
      <c r="AV113" s="15">
        <v>8.5858724230751537</v>
      </c>
      <c r="AW113" s="15">
        <v>9.2337347353295325</v>
      </c>
      <c r="AX113" s="15">
        <v>9.9333889471286021</v>
      </c>
      <c r="AY113" s="15">
        <v>10.611009539889778</v>
      </c>
      <c r="AZ113" s="15">
        <v>11.0397367023558</v>
      </c>
      <c r="BA113" s="15">
        <v>11.32793486664089</v>
      </c>
      <c r="BB113" s="15">
        <v>67.190366082020759</v>
      </c>
      <c r="BC113" s="15">
        <v>67.890707049733621</v>
      </c>
      <c r="BD113" s="15">
        <v>68.961634077769872</v>
      </c>
      <c r="BE113" s="15">
        <v>70.731571048489798</v>
      </c>
      <c r="BF113" s="15">
        <v>72.670763971476958</v>
      </c>
      <c r="BG113" s="15">
        <v>74.582690623488517</v>
      </c>
      <c r="BH113" s="15">
        <v>76.281347285135041</v>
      </c>
      <c r="BI113" s="15">
        <v>77.288314977635281</v>
      </c>
      <c r="BJ113" s="15">
        <v>77.938522089003584</v>
      </c>
    </row>
    <row r="114" spans="1:62" ht="12.75" customHeight="1" x14ac:dyDescent="0.15">
      <c r="A114" s="15"/>
      <c r="B114" s="18">
        <f t="shared" si="2"/>
        <v>336</v>
      </c>
      <c r="C114" s="16">
        <v>11.2</v>
      </c>
      <c r="D114" s="17" t="e">
        <f>VLOOKUP(Table!C114,'Datos de tu bebé'!$E$17:$F$102,2,FALSE)</f>
        <v>#N/A</v>
      </c>
      <c r="E114" s="15">
        <f>IF('Datos de tu bebé'!$D$8="Male",Table!AA114,Table!AS114)</f>
        <v>8.2003586325999986</v>
      </c>
      <c r="F114" s="15">
        <f>IF('Datos de tu bebé'!$D$8="Male",Table!AB114,Table!AT114)</f>
        <v>8.4103047498999999</v>
      </c>
      <c r="G114" s="15">
        <f>IF('Datos de tu bebé'!$D$8="Male",Table!AC114,Table!AU114)</f>
        <v>8.7460985813000001</v>
      </c>
      <c r="H114" s="15">
        <f>IF('Datos de tu bebé'!$D$8="Male",Table!AD114,Table!AV114)</f>
        <v>9.3431284438999995</v>
      </c>
      <c r="I114" s="15">
        <f>IF('Datos de tu bebé'!$D$8="Male",Table!AE114,Table!AW114)</f>
        <v>10.063667279299999</v>
      </c>
      <c r="J114" s="15">
        <f>IF('Datos de tu bebé'!$D$8="Male",Table!AF114,Table!AX114)</f>
        <v>10.850578663</v>
      </c>
      <c r="K114" s="15">
        <f>IF('Datos de tu bebé'!$D$8="Male",Table!AG114,Table!AY114)</f>
        <v>11.621456423</v>
      </c>
      <c r="L114" s="15">
        <f>IF('Datos de tu bebé'!$D$8="Male",Table!AH114,Table!AZ114)</f>
        <v>12.113652686000002</v>
      </c>
      <c r="M114" s="15">
        <f>IF('Datos de tu bebé'!$D$8="Male",Table!AI114,Table!BA114)</f>
        <v>12.446465616000001</v>
      </c>
      <c r="N114" s="15" t="e">
        <f t="shared" si="0"/>
        <v>#N/A</v>
      </c>
      <c r="O114" s="16">
        <v>11.2</v>
      </c>
      <c r="P114" s="17" t="e">
        <f>VLOOKUP(Table!O114,'Datos de tu bebé'!$E$17:$G$102,3,FALSE)</f>
        <v>#N/A</v>
      </c>
      <c r="Q114" s="15">
        <f>IF('Datos de tu bebé'!$D$8="Male",Table!AJ114,Table!BB114)</f>
        <v>69.478238811279496</v>
      </c>
      <c r="R114" s="15">
        <f>IF('Datos de tu bebé'!$D$8="Male",Table!AK114,Table!BC114)</f>
        <v>70.075483864110964</v>
      </c>
      <c r="S114" s="15">
        <f>IF('Datos de tu bebé'!$D$8="Male",Table!AL114,Table!BD114)</f>
        <v>71.014873690957643</v>
      </c>
      <c r="T114" s="15">
        <f>IF('Datos de tu bebé'!$D$8="Male",Table!AM114,Table!BE114)</f>
        <v>72.640287627307742</v>
      </c>
      <c r="U114" s="15">
        <f>IF('Datos de tu bebé'!$D$8="Male",Table!AN114,Table!BF114)</f>
        <v>74.533053158323867</v>
      </c>
      <c r="V114" s="15">
        <f>IF('Datos de tu bebé'!$D$8="Male",Table!AO114,Table!BG114)</f>
        <v>76.524030051587971</v>
      </c>
      <c r="W114" s="15">
        <f>IF('Datos de tu bebé'!$D$8="Male",Table!AP114,Table!BH114)</f>
        <v>78.406374463538143</v>
      </c>
      <c r="X114" s="15">
        <f>IF('Datos de tu bebé'!$D$8="Male",Table!AQ114,Table!BI114)</f>
        <v>79.576531272837954</v>
      </c>
      <c r="Y114" s="15">
        <f>IF('Datos de tu bebé'!$D$8="Male",Table!AR114,Table!BJ114)</f>
        <v>80.354808819217084</v>
      </c>
      <c r="Z114" s="15" t="e">
        <f t="shared" si="1"/>
        <v>#N/A</v>
      </c>
      <c r="AA114" s="15">
        <v>8.2003586325999986</v>
      </c>
      <c r="AB114" s="15">
        <v>8.4103047498999999</v>
      </c>
      <c r="AC114" s="15">
        <v>8.7460985813000001</v>
      </c>
      <c r="AD114" s="15">
        <v>9.3431284438999995</v>
      </c>
      <c r="AE114" s="15">
        <v>10.063667279299999</v>
      </c>
      <c r="AF114" s="15">
        <v>10.850578663</v>
      </c>
      <c r="AG114" s="15">
        <v>11.621456423</v>
      </c>
      <c r="AH114" s="15">
        <v>12.113652686000002</v>
      </c>
      <c r="AI114" s="15">
        <v>12.446465616000001</v>
      </c>
      <c r="AJ114" s="15">
        <v>69.478238811279496</v>
      </c>
      <c r="AK114" s="15">
        <v>70.075483864110964</v>
      </c>
      <c r="AL114" s="15">
        <v>71.014873690957643</v>
      </c>
      <c r="AM114" s="15">
        <v>72.640287627307742</v>
      </c>
      <c r="AN114" s="15">
        <v>74.533053158323867</v>
      </c>
      <c r="AO114" s="15">
        <v>76.524030051587971</v>
      </c>
      <c r="AP114" s="15">
        <v>78.406374463538143</v>
      </c>
      <c r="AQ114" s="15">
        <v>79.576531272837954</v>
      </c>
      <c r="AR114" s="15">
        <v>80.354808819217084</v>
      </c>
      <c r="AS114" s="15">
        <v>7.5715500962144162</v>
      </c>
      <c r="AT114" s="15">
        <v>7.764612655917869</v>
      </c>
      <c r="AU114" s="15">
        <v>8.0721805268311098</v>
      </c>
      <c r="AV114" s="15">
        <v>8.6153411048687971</v>
      </c>
      <c r="AW114" s="15">
        <v>9.2646745277524243</v>
      </c>
      <c r="AX114" s="15">
        <v>9.9662502940378737</v>
      </c>
      <c r="AY114" s="15">
        <v>10.646067905700729</v>
      </c>
      <c r="AZ114" s="15">
        <v>11.076358002616336</v>
      </c>
      <c r="BA114" s="15">
        <v>11.365682645995761</v>
      </c>
      <c r="BB114" s="15">
        <v>67.303769340552051</v>
      </c>
      <c r="BC114" s="15">
        <v>68.005349997758898</v>
      </c>
      <c r="BD114" s="15">
        <v>69.078190701276583</v>
      </c>
      <c r="BE114" s="15">
        <v>70.851336985221636</v>
      </c>
      <c r="BF114" s="15">
        <v>72.794110580381357</v>
      </c>
      <c r="BG114" s="15">
        <v>74.709631132248617</v>
      </c>
      <c r="BH114" s="15">
        <v>76.411531909313169</v>
      </c>
      <c r="BI114" s="15">
        <v>77.420444779343654</v>
      </c>
      <c r="BJ114" s="15">
        <v>78.07191645483536</v>
      </c>
    </row>
    <row r="115" spans="1:62" ht="12.75" customHeight="1" x14ac:dyDescent="0.15">
      <c r="A115" s="15"/>
      <c r="B115" s="18">
        <f t="shared" si="2"/>
        <v>339</v>
      </c>
      <c r="C115" s="16">
        <v>11.3</v>
      </c>
      <c r="D115" s="17" t="e">
        <f>VLOOKUP(Table!C115,'Datos de tu bebé'!$E$17:$F$102,2,FALSE)</f>
        <v>#N/A</v>
      </c>
      <c r="E115" s="15">
        <f>IF('Datos de tu bebé'!$D$8="Male",Table!AA115,Table!AS115)</f>
        <v>8.228027373399998</v>
      </c>
      <c r="F115" s="15">
        <f>IF('Datos de tu bebé'!$D$8="Male",Table!AB115,Table!AT115)</f>
        <v>8.4385363515999998</v>
      </c>
      <c r="G115" s="15">
        <f>IF('Datos de tu bebé'!$D$8="Male",Table!AC115,Table!AU115)</f>
        <v>8.7752275952000005</v>
      </c>
      <c r="H115" s="15">
        <f>IF('Datos de tu bebé'!$D$8="Male",Table!AD115,Table!AV115)</f>
        <v>9.3738454325999996</v>
      </c>
      <c r="I115" s="15">
        <f>IF('Datos de tu bebé'!$D$8="Male",Table!AE115,Table!AW115)</f>
        <v>10.096290076199999</v>
      </c>
      <c r="J115" s="15">
        <f>IF('Datos de tu bebé'!$D$8="Male",Table!AF115,Table!AX115)</f>
        <v>10.885272542000001</v>
      </c>
      <c r="K115" s="15">
        <f>IF('Datos de tu bebé'!$D$8="Male",Table!AG115,Table!AY115)</f>
        <v>11.658171562</v>
      </c>
      <c r="L115" s="15">
        <f>IF('Datos de tu bebé'!$D$8="Male",Table!AH115,Table!AZ115)</f>
        <v>12.151655524000002</v>
      </c>
      <c r="M115" s="15">
        <f>IF('Datos de tu bebé'!$D$8="Male",Table!AI115,Table!BA115)</f>
        <v>12.485338234000002</v>
      </c>
      <c r="N115" s="15" t="e">
        <f t="shared" si="0"/>
        <v>#N/A</v>
      </c>
      <c r="O115" s="16">
        <v>11.3</v>
      </c>
      <c r="P115" s="17" t="e">
        <f>VLOOKUP(Table!O115,'Datos de tu bebé'!$E$17:$G$102,3,FALSE)</f>
        <v>#N/A</v>
      </c>
      <c r="Q115" s="15">
        <f>IF('Datos de tu bebé'!$D$8="Male",Table!AJ115,Table!BB115)</f>
        <v>69.588064121357391</v>
      </c>
      <c r="R115" s="15">
        <f>IF('Datos de tu bebé'!$D$8="Male",Table!AK115,Table!BC115)</f>
        <v>70.186949227381461</v>
      </c>
      <c r="S115" s="15">
        <f>IF('Datos de tu bebé'!$D$8="Male",Table!AL115,Table!BD115)</f>
        <v>71.128783915309782</v>
      </c>
      <c r="T115" s="15">
        <f>IF('Datos de tu bebé'!$D$8="Male",Table!AM115,Table!BE115)</f>
        <v>72.758034407132797</v>
      </c>
      <c r="U115" s="15">
        <f>IF('Datos de tu bebé'!$D$8="Male",Table!AN115,Table!BF115)</f>
        <v>74.654628748914377</v>
      </c>
      <c r="V115" s="15">
        <f>IF('Datos de tu bebé'!$D$8="Male",Table!AO115,Table!BG115)</f>
        <v>76.648878343980542</v>
      </c>
      <c r="W115" s="15">
        <f>IF('Datos de tu bebé'!$D$8="Male",Table!AP115,Table!BH115)</f>
        <v>78.533593490981232</v>
      </c>
      <c r="X115" s="15">
        <f>IF('Datos de tu bebé'!$D$8="Male",Table!AQ115,Table!BI115)</f>
        <v>79.704865061263035</v>
      </c>
      <c r="Y115" s="15">
        <f>IF('Datos de tu bebé'!$D$8="Male",Table!AR115,Table!BJ115)</f>
        <v>80.483730251714803</v>
      </c>
      <c r="Z115" s="15" t="e">
        <f t="shared" si="1"/>
        <v>#N/A</v>
      </c>
      <c r="AA115" s="15">
        <v>8.228027373399998</v>
      </c>
      <c r="AB115" s="15">
        <v>8.4385363515999998</v>
      </c>
      <c r="AC115" s="15">
        <v>8.7752275952000005</v>
      </c>
      <c r="AD115" s="15">
        <v>9.3738454325999996</v>
      </c>
      <c r="AE115" s="15">
        <v>10.096290076199999</v>
      </c>
      <c r="AF115" s="15">
        <v>10.885272542000001</v>
      </c>
      <c r="AG115" s="15">
        <v>11.658171562</v>
      </c>
      <c r="AH115" s="15">
        <v>12.151655524000002</v>
      </c>
      <c r="AI115" s="15">
        <v>12.485338234000002</v>
      </c>
      <c r="AJ115" s="15">
        <v>69.588064121357391</v>
      </c>
      <c r="AK115" s="15">
        <v>70.186949227381461</v>
      </c>
      <c r="AL115" s="15">
        <v>71.128783915309782</v>
      </c>
      <c r="AM115" s="15">
        <v>72.758034407132797</v>
      </c>
      <c r="AN115" s="15">
        <v>74.654628748914377</v>
      </c>
      <c r="AO115" s="15">
        <v>76.648878343980542</v>
      </c>
      <c r="AP115" s="15">
        <v>78.533593490981232</v>
      </c>
      <c r="AQ115" s="15">
        <v>79.704865061263035</v>
      </c>
      <c r="AR115" s="15">
        <v>80.483730251714803</v>
      </c>
      <c r="AS115" s="15">
        <v>7.5990476043384998</v>
      </c>
      <c r="AT115" s="15">
        <v>7.7923808928371221</v>
      </c>
      <c r="AU115" s="15">
        <v>8.100429959541966</v>
      </c>
      <c r="AV115" s="15">
        <v>8.644593698021442</v>
      </c>
      <c r="AW115" s="15">
        <v>9.2953905440717932</v>
      </c>
      <c r="AX115" s="15">
        <v>9.998879319452147</v>
      </c>
      <c r="AY115" s="15">
        <v>10.680886006592793</v>
      </c>
      <c r="AZ115" s="15">
        <v>11.1127344501095</v>
      </c>
      <c r="BA115" s="15">
        <v>11.403182771392007</v>
      </c>
      <c r="BB115" s="15">
        <v>67.416689323626301</v>
      </c>
      <c r="BC115" s="15">
        <v>68.11950388555158</v>
      </c>
      <c r="BD115" s="15">
        <v>69.194250704112392</v>
      </c>
      <c r="BE115" s="15">
        <v>70.970597135421698</v>
      </c>
      <c r="BF115" s="15">
        <v>72.916945980427002</v>
      </c>
      <c r="BG115" s="15">
        <v>74.836059654048981</v>
      </c>
      <c r="BH115" s="15">
        <v>76.541207535786427</v>
      </c>
      <c r="BI115" s="15">
        <v>77.552068946951962</v>
      </c>
      <c r="BJ115" s="15">
        <v>78.204807975994811</v>
      </c>
    </row>
    <row r="116" spans="1:62" ht="12.75" customHeight="1" x14ac:dyDescent="0.15">
      <c r="A116" s="15"/>
      <c r="B116" s="18">
        <f t="shared" si="2"/>
        <v>342</v>
      </c>
      <c r="C116" s="16">
        <v>11.4</v>
      </c>
      <c r="D116" s="17" t="e">
        <f>VLOOKUP(Table!C116,'Datos de tu bebé'!$E$17:$F$102,2,FALSE)</f>
        <v>#N/A</v>
      </c>
      <c r="E116" s="15">
        <f>IF('Datos de tu bebé'!$D$8="Male",Table!AA116,Table!AS116)</f>
        <v>8.2556961141999974</v>
      </c>
      <c r="F116" s="15">
        <f>IF('Datos de tu bebé'!$D$8="Male",Table!AB116,Table!AT116)</f>
        <v>8.4667679532999998</v>
      </c>
      <c r="G116" s="15">
        <f>IF('Datos de tu bebé'!$D$8="Male",Table!AC116,Table!AU116)</f>
        <v>8.804356609100001</v>
      </c>
      <c r="H116" s="15">
        <f>IF('Datos de tu bebé'!$D$8="Male",Table!AD116,Table!AV116)</f>
        <v>9.4045624212999996</v>
      </c>
      <c r="I116" s="15">
        <f>IF('Datos de tu bebé'!$D$8="Male",Table!AE116,Table!AW116)</f>
        <v>10.128912873099999</v>
      </c>
      <c r="J116" s="15">
        <f>IF('Datos de tu bebé'!$D$8="Male",Table!AF116,Table!AX116)</f>
        <v>10.919966421000002</v>
      </c>
      <c r="K116" s="15">
        <f>IF('Datos de tu bebé'!$D$8="Male",Table!AG116,Table!AY116)</f>
        <v>11.694886701</v>
      </c>
      <c r="L116" s="15">
        <f>IF('Datos de tu bebé'!$D$8="Male",Table!AH116,Table!AZ116)</f>
        <v>12.189658362000003</v>
      </c>
      <c r="M116" s="15">
        <f>IF('Datos de tu bebé'!$D$8="Male",Table!AI116,Table!BA116)</f>
        <v>12.524210852000003</v>
      </c>
      <c r="N116" s="15" t="e">
        <f t="shared" si="0"/>
        <v>#N/A</v>
      </c>
      <c r="O116" s="16">
        <v>11.4</v>
      </c>
      <c r="P116" s="17" t="e">
        <f>VLOOKUP(Table!O116,'Datos de tu bebé'!$E$17:$G$102,3,FALSE)</f>
        <v>#N/A</v>
      </c>
      <c r="Q116" s="15">
        <f>IF('Datos de tu bebé'!$D$8="Male",Table!AJ116,Table!BB116)</f>
        <v>69.697343652288069</v>
      </c>
      <c r="R116" s="15">
        <f>IF('Datos de tu bebé'!$D$8="Male",Table!AK116,Table!BC116)</f>
        <v>70.297873026503893</v>
      </c>
      <c r="S116" s="15">
        <f>IF('Datos de tu bebé'!$D$8="Male",Table!AL116,Table!BD116)</f>
        <v>71.242157828522593</v>
      </c>
      <c r="T116" s="15">
        <f>IF('Datos de tu bebé'!$D$8="Male",Table!AM116,Table!BE116)</f>
        <v>72.875250281471565</v>
      </c>
      <c r="U116" s="15">
        <f>IF('Datos de tu bebé'!$D$8="Male",Table!AN116,Table!BF116)</f>
        <v>74.775674526834791</v>
      </c>
      <c r="V116" s="15">
        <f>IF('Datos de tu bebé'!$D$8="Male",Table!AO116,Table!BG116)</f>
        <v>76.77319294991679</v>
      </c>
      <c r="W116" s="15">
        <f>IF('Datos de tu bebé'!$D$8="Male",Table!AP116,Table!BH116)</f>
        <v>78.6602714740891</v>
      </c>
      <c r="X116" s="15">
        <f>IF('Datos de tu bebé'!$D$8="Male",Table!AQ116,Table!BI116)</f>
        <v>79.832651879583864</v>
      </c>
      <c r="Y116" s="15">
        <f>IF('Datos de tu bebé'!$D$8="Male",Table!AR116,Table!BJ116)</f>
        <v>80.612100349767104</v>
      </c>
      <c r="Z116" s="15" t="e">
        <f t="shared" si="1"/>
        <v>#N/A</v>
      </c>
      <c r="AA116" s="15">
        <v>8.2556961141999974</v>
      </c>
      <c r="AB116" s="15">
        <v>8.4667679532999998</v>
      </c>
      <c r="AC116" s="15">
        <v>8.804356609100001</v>
      </c>
      <c r="AD116" s="15">
        <v>9.4045624212999996</v>
      </c>
      <c r="AE116" s="15">
        <v>10.128912873099999</v>
      </c>
      <c r="AF116" s="15">
        <v>10.919966421000002</v>
      </c>
      <c r="AG116" s="15">
        <v>11.694886701</v>
      </c>
      <c r="AH116" s="15">
        <v>12.189658362000003</v>
      </c>
      <c r="AI116" s="15">
        <v>12.524210852000003</v>
      </c>
      <c r="AJ116" s="15">
        <v>69.697343652288069</v>
      </c>
      <c r="AK116" s="15">
        <v>70.297873026503893</v>
      </c>
      <c r="AL116" s="15">
        <v>71.242157828522593</v>
      </c>
      <c r="AM116" s="15">
        <v>72.875250281471565</v>
      </c>
      <c r="AN116" s="15">
        <v>74.775674526834791</v>
      </c>
      <c r="AO116" s="15">
        <v>76.77319294991679</v>
      </c>
      <c r="AP116" s="15">
        <v>78.6602714740891</v>
      </c>
      <c r="AQ116" s="15">
        <v>79.832651879583864</v>
      </c>
      <c r="AR116" s="15">
        <v>80.612100349767104</v>
      </c>
      <c r="AS116" s="15">
        <v>7.6263416101534709</v>
      </c>
      <c r="AT116" s="15">
        <v>7.8199439079590984</v>
      </c>
      <c r="AU116" s="15">
        <v>8.1284712148329472</v>
      </c>
      <c r="AV116" s="15">
        <v>8.6736323585084207</v>
      </c>
      <c r="AW116" s="15">
        <v>9.3258851506793867</v>
      </c>
      <c r="AX116" s="15">
        <v>10.031278631037329</v>
      </c>
      <c r="AY116" s="15">
        <v>10.715466693355564</v>
      </c>
      <c r="AZ116" s="15">
        <v>11.148869053107401</v>
      </c>
      <c r="BA116" s="15">
        <v>11.44043835840559</v>
      </c>
      <c r="BB116" s="15">
        <v>67.529131493813296</v>
      </c>
      <c r="BC116" s="15">
        <v>68.233174248397006</v>
      </c>
      <c r="BD116" s="15">
        <v>69.309819707831309</v>
      </c>
      <c r="BE116" s="15">
        <v>71.089357199926511</v>
      </c>
      <c r="BF116" s="15">
        <v>73.039275873765845</v>
      </c>
      <c r="BG116" s="15">
        <v>74.961981810296294</v>
      </c>
      <c r="BH116" s="15">
        <v>76.670379650048375</v>
      </c>
      <c r="BI116" s="15">
        <v>77.683192858299833</v>
      </c>
      <c r="BJ116" s="15">
        <v>78.337201950481784</v>
      </c>
    </row>
    <row r="117" spans="1:62" ht="12.75" customHeight="1" x14ac:dyDescent="0.15">
      <c r="A117" s="15" t="s">
        <v>2</v>
      </c>
      <c r="B117" s="18">
        <f t="shared" si="2"/>
        <v>345</v>
      </c>
      <c r="C117" s="16">
        <v>11.5</v>
      </c>
      <c r="D117" s="17" t="e">
        <f>VLOOKUP(Table!C117,'Datos de tu bebé'!$E$17:$F$102,2,FALSE)</f>
        <v>#N/A</v>
      </c>
      <c r="E117" s="15">
        <f>IF('Datos de tu bebé'!$D$8="Male",Table!AA117,Table!AS117)</f>
        <v>8.2833648550000003</v>
      </c>
      <c r="F117" s="15">
        <f>IF('Datos de tu bebé'!$D$8="Male",Table!AB117,Table!AT117)</f>
        <v>8.4949995549999997</v>
      </c>
      <c r="G117" s="15">
        <f>IF('Datos de tu bebé'!$D$8="Male",Table!AC117,Table!AU117)</f>
        <v>8.8334856229999996</v>
      </c>
      <c r="H117" s="15">
        <f>IF('Datos de tu bebé'!$D$8="Male",Table!AD117,Table!AV117)</f>
        <v>9.4352794099999997</v>
      </c>
      <c r="I117" s="15">
        <f>IF('Datos de tu bebé'!$D$8="Male",Table!AE117,Table!AW117)</f>
        <v>10.161535669999999</v>
      </c>
      <c r="J117" s="15">
        <f>IF('Datos de tu bebé'!$D$8="Male",Table!AF117,Table!AX117)</f>
        <v>10.9546603</v>
      </c>
      <c r="K117" s="15">
        <f>IF('Datos de tu bebé'!$D$8="Male",Table!AG117,Table!AY117)</f>
        <v>11.73160184</v>
      </c>
      <c r="L117" s="15">
        <f>IF('Datos de tu bebé'!$D$8="Male",Table!AH117,Table!AZ117)</f>
        <v>12.2276612</v>
      </c>
      <c r="M117" s="15">
        <f>IF('Datos de tu bebé'!$D$8="Male",Table!AI117,Table!BA117)</f>
        <v>12.56308347</v>
      </c>
      <c r="N117" s="15" t="e">
        <f t="shared" si="0"/>
        <v>#N/A</v>
      </c>
      <c r="O117" s="16">
        <v>11.5</v>
      </c>
      <c r="P117" s="17" t="e">
        <f>VLOOKUP(Table!O117,'Datos de tu bebé'!$E$17:$G$102,3,FALSE)</f>
        <v>#N/A</v>
      </c>
      <c r="Q117" s="15">
        <f>IF('Datos de tu bebé'!$D$8="Male",Table!AJ117,Table!BB117)</f>
        <v>69.832001433940945</v>
      </c>
      <c r="R117" s="15">
        <f>IF('Datos de tu bebé'!$D$8="Male",Table!AK117,Table!BC117)</f>
        <v>70.433974308649198</v>
      </c>
      <c r="S117" s="15">
        <f>IF('Datos de tu bebé'!$D$8="Male",Table!AL117,Table!BD117)</f>
        <v>71.380455465419402</v>
      </c>
      <c r="T117" s="15">
        <f>IF('Datos de tu bebé'!$D$8="Male",Table!AM117,Table!BE117)</f>
        <v>73.017118456063585</v>
      </c>
      <c r="U117" s="15">
        <f>IF('Datos de tu bebé'!$D$8="Male",Table!AN117,Table!BF117)</f>
        <v>74.921297174000003</v>
      </c>
      <c r="V117" s="15">
        <f>IF('Datos de tu bebé'!$D$8="Male",Table!AO117,Table!BG117)</f>
        <v>76.922243275740783</v>
      </c>
      <c r="W117" s="15">
        <f>IF('Datos de tu bebé'!$D$8="Male",Table!AP117,Table!BH117)</f>
        <v>78.812016966847509</v>
      </c>
      <c r="X117" s="15">
        <f>IF('Datos de tu bebé'!$D$8="Male",Table!AQ117,Table!BI117)</f>
        <v>79.985782180866224</v>
      </c>
      <c r="Y117" s="15">
        <f>IF('Datos de tu bebé'!$D$8="Male",Table!AR117,Table!BJ117)</f>
        <v>80.76602066625145</v>
      </c>
      <c r="Z117" s="15" t="e">
        <f t="shared" si="1"/>
        <v>#N/A</v>
      </c>
      <c r="AA117" s="15">
        <v>8.2833648550000003</v>
      </c>
      <c r="AB117" s="15">
        <v>8.4949995549999997</v>
      </c>
      <c r="AC117" s="15">
        <v>8.8334856229999996</v>
      </c>
      <c r="AD117" s="15">
        <v>9.4352794099999997</v>
      </c>
      <c r="AE117" s="15">
        <v>10.161535669999999</v>
      </c>
      <c r="AF117" s="15">
        <v>10.9546603</v>
      </c>
      <c r="AG117" s="15">
        <v>11.73160184</v>
      </c>
      <c r="AH117" s="15">
        <v>12.2276612</v>
      </c>
      <c r="AI117" s="15">
        <v>12.56308347</v>
      </c>
      <c r="AJ117" s="15">
        <v>69.832001433940945</v>
      </c>
      <c r="AK117" s="15">
        <v>70.433974308649198</v>
      </c>
      <c r="AL117" s="15">
        <v>71.380455465419402</v>
      </c>
      <c r="AM117" s="15">
        <v>73.017118456063585</v>
      </c>
      <c r="AN117" s="15">
        <v>74.921297174000003</v>
      </c>
      <c r="AO117" s="15">
        <v>76.922243275740783</v>
      </c>
      <c r="AP117" s="15">
        <v>78.812016966847509</v>
      </c>
      <c r="AQ117" s="15">
        <v>79.985782180866224</v>
      </c>
      <c r="AR117" s="15">
        <v>80.76602066625145</v>
      </c>
      <c r="AS117" s="15">
        <v>7.6629590629999997</v>
      </c>
      <c r="AT117" s="15">
        <v>7.8569161689999998</v>
      </c>
      <c r="AU117" s="15">
        <v>8.1660688950000004</v>
      </c>
      <c r="AV117" s="15">
        <v>8.7125134319999997</v>
      </c>
      <c r="AW117" s="15">
        <v>9.3665935709999992</v>
      </c>
      <c r="AX117" s="15">
        <v>10.07430572</v>
      </c>
      <c r="AY117" s="15">
        <v>10.761062839999999</v>
      </c>
      <c r="AZ117" s="15">
        <v>11.19624565</v>
      </c>
      <c r="BA117" s="15">
        <v>11.48907597</v>
      </c>
      <c r="BB117" s="15">
        <v>67.663711461033287</v>
      </c>
      <c r="BC117" s="15">
        <v>68.369248550420437</v>
      </c>
      <c r="BD117" s="15">
        <v>69.44813905364532</v>
      </c>
      <c r="BE117" s="15">
        <v>71.23128341647255</v>
      </c>
      <c r="BF117" s="15">
        <v>73.185010399000006</v>
      </c>
      <c r="BG117" s="15">
        <v>75.1113294629031</v>
      </c>
      <c r="BH117" s="15">
        <v>76.822823451438495</v>
      </c>
      <c r="BI117" s="15">
        <v>77.837422851772288</v>
      </c>
      <c r="BJ117" s="15">
        <v>78.492566224792668</v>
      </c>
    </row>
    <row r="118" spans="1:62" ht="12.75" customHeight="1" x14ac:dyDescent="0.15">
      <c r="A118" s="15"/>
      <c r="B118" s="18">
        <f t="shared" si="2"/>
        <v>348</v>
      </c>
      <c r="C118" s="16">
        <v>11.6</v>
      </c>
      <c r="D118" s="17" t="e">
        <f>VLOOKUP(Table!C118,'Datos de tu bebé'!$E$17:$F$102,2,FALSE)</f>
        <v>#N/A</v>
      </c>
      <c r="E118" s="15">
        <f>IF('Datos de tu bebé'!$D$8="Male",Table!AA118,Table!AS118)</f>
        <v>8.3084558722999997</v>
      </c>
      <c r="F118" s="15">
        <f>IF('Datos de tu bebé'!$D$8="Male",Table!AB118,Table!AT118)</f>
        <v>8.5206260247000003</v>
      </c>
      <c r="G118" s="15">
        <f>IF('Datos de tu bebé'!$D$8="Male",Table!AC118,Table!AU118)</f>
        <v>8.8599616315999992</v>
      </c>
      <c r="H118" s="15">
        <f>IF('Datos de tu bebé'!$D$8="Male",Table!AD118,Table!AV118)</f>
        <v>9.4632456490999992</v>
      </c>
      <c r="I118" s="15">
        <f>IF('Datos de tu bebé'!$D$8="Male",Table!AE118,Table!AW118)</f>
        <v>10.191267501999999</v>
      </c>
      <c r="J118" s="15">
        <f>IF('Datos de tu bebé'!$D$8="Male",Table!AF118,Table!AX118)</f>
        <v>10.986281417000001</v>
      </c>
      <c r="K118" s="15">
        <f>IF('Datos de tu bebé'!$D$8="Male",Table!AG118,Table!AY118)</f>
        <v>11.765036448</v>
      </c>
      <c r="L118" s="15">
        <f>IF('Datos de tu bebé'!$D$8="Male",Table!AH118,Table!AZ118)</f>
        <v>12.262235273</v>
      </c>
      <c r="M118" s="15">
        <f>IF('Datos de tu bebé'!$D$8="Male",Table!AI118,Table!BA118)</f>
        <v>12.598420166</v>
      </c>
      <c r="N118" s="15" t="e">
        <f t="shared" si="0"/>
        <v>#N/A</v>
      </c>
      <c r="O118" s="16">
        <v>11.6</v>
      </c>
      <c r="P118" s="17" t="e">
        <f>VLOOKUP(Table!O118,'Datos de tu bebé'!$E$17:$G$102,3,FALSE)</f>
        <v>#N/A</v>
      </c>
      <c r="Q118" s="15">
        <f>IF('Datos de tu bebé'!$D$8="Male",Table!AJ118,Table!BB118)</f>
        <v>69.939889114265128</v>
      </c>
      <c r="R118" s="15">
        <f>IF('Datos de tu bebé'!$D$8="Male",Table!AK118,Table!BC118)</f>
        <v>70.543518081907592</v>
      </c>
      <c r="S118" s="15">
        <f>IF('Datos de tu bebé'!$D$8="Male",Table!AL118,Table!BD118)</f>
        <v>71.492464877082412</v>
      </c>
      <c r="T118" s="15">
        <f>IF('Datos de tu bebé'!$D$8="Male",Table!AM118,Table!BE118)</f>
        <v>73.132988093467134</v>
      </c>
      <c r="U118" s="15">
        <f>IF('Datos de tu bebé'!$D$8="Male",Table!AN118,Table!BF118)</f>
        <v>75.041004992400005</v>
      </c>
      <c r="V118" s="15">
        <f>IF('Datos de tu bebé'!$D$8="Male",Table!AO118,Table!BG118)</f>
        <v>77.045214796796927</v>
      </c>
      <c r="W118" s="15">
        <f>IF('Datos de tu bebé'!$D$8="Male",Table!AP118,Table!BH118)</f>
        <v>78.937335425196935</v>
      </c>
      <c r="X118" s="15">
        <f>IF('Datos de tu bebé'!$D$8="Male",Table!AQ118,Table!BI118)</f>
        <v>80.11219427856895</v>
      </c>
      <c r="Y118" s="15">
        <f>IF('Datos de tu bebé'!$D$8="Male",Table!AR118,Table!BJ118)</f>
        <v>80.893004073504414</v>
      </c>
      <c r="Z118" s="15" t="e">
        <f t="shared" si="1"/>
        <v>#N/A</v>
      </c>
      <c r="AA118" s="15">
        <v>8.3084558722999997</v>
      </c>
      <c r="AB118" s="15">
        <v>8.5206260247000003</v>
      </c>
      <c r="AC118" s="15">
        <v>8.8599616315999992</v>
      </c>
      <c r="AD118" s="15">
        <v>9.4632456490999992</v>
      </c>
      <c r="AE118" s="15">
        <v>10.191267501999999</v>
      </c>
      <c r="AF118" s="15">
        <v>10.986281417000001</v>
      </c>
      <c r="AG118" s="15">
        <v>11.765036448</v>
      </c>
      <c r="AH118" s="15">
        <v>12.262235273</v>
      </c>
      <c r="AI118" s="15">
        <v>12.598420166</v>
      </c>
      <c r="AJ118" s="15">
        <v>69.939889114265128</v>
      </c>
      <c r="AK118" s="15">
        <v>70.543518081907592</v>
      </c>
      <c r="AL118" s="15">
        <v>71.492464877082412</v>
      </c>
      <c r="AM118" s="15">
        <v>73.132988093467134</v>
      </c>
      <c r="AN118" s="15">
        <v>75.041004992400005</v>
      </c>
      <c r="AO118" s="15">
        <v>77.045214796796927</v>
      </c>
      <c r="AP118" s="15">
        <v>78.937335425196935</v>
      </c>
      <c r="AQ118" s="15">
        <v>80.11219427856895</v>
      </c>
      <c r="AR118" s="15">
        <v>80.893004073504414</v>
      </c>
      <c r="AS118" s="15">
        <v>7.6897661877000001</v>
      </c>
      <c r="AT118" s="15">
        <v>7.8839866533</v>
      </c>
      <c r="AU118" s="15">
        <v>8.1936079717000005</v>
      </c>
      <c r="AV118" s="15">
        <v>8.7410312554999994</v>
      </c>
      <c r="AW118" s="15">
        <v>9.3965431323999997</v>
      </c>
      <c r="AX118" s="15">
        <v>10.106132784</v>
      </c>
      <c r="AY118" s="15">
        <v>10.795045234</v>
      </c>
      <c r="AZ118" s="15">
        <v>11.231766224999999</v>
      </c>
      <c r="BA118" s="15">
        <v>11.525707468</v>
      </c>
      <c r="BB118" s="15">
        <v>67.774953008696173</v>
      </c>
      <c r="BC118" s="15">
        <v>68.481703612084218</v>
      </c>
      <c r="BD118" s="15">
        <v>69.562473958492092</v>
      </c>
      <c r="BE118" s="15">
        <v>71.348787714159073</v>
      </c>
      <c r="BF118" s="15">
        <v>73.306073737700004</v>
      </c>
      <c r="BG118" s="15">
        <v>75.235987133806645</v>
      </c>
      <c r="BH118" s="15">
        <v>76.950743079730316</v>
      </c>
      <c r="BI118" s="15">
        <v>77.967305757966884</v>
      </c>
      <c r="BJ118" s="15">
        <v>78.623728294823209</v>
      </c>
    </row>
    <row r="119" spans="1:62" ht="12.75" customHeight="1" x14ac:dyDescent="0.15">
      <c r="A119" s="15"/>
      <c r="B119" s="18">
        <f t="shared" si="2"/>
        <v>351</v>
      </c>
      <c r="C119" s="16">
        <v>11.7</v>
      </c>
      <c r="D119" s="17" t="e">
        <f>VLOOKUP(Table!C119,'Datos de tu bebé'!$E$17:$F$102,2,FALSE)</f>
        <v>#N/A</v>
      </c>
      <c r="E119" s="15">
        <f>IF('Datos de tu bebé'!$D$8="Male",Table!AA119,Table!AS119)</f>
        <v>8.3335468895999991</v>
      </c>
      <c r="F119" s="15">
        <f>IF('Datos de tu bebé'!$D$8="Male",Table!AB119,Table!AT119)</f>
        <v>8.5462524944000009</v>
      </c>
      <c r="G119" s="15">
        <f>IF('Datos de tu bebé'!$D$8="Male",Table!AC119,Table!AU119)</f>
        <v>8.8864376401999987</v>
      </c>
      <c r="H119" s="15">
        <f>IF('Datos de tu bebé'!$D$8="Male",Table!AD119,Table!AV119)</f>
        <v>9.4912118881999987</v>
      </c>
      <c r="I119" s="15">
        <f>IF('Datos de tu bebé'!$D$8="Male",Table!AE119,Table!AW119)</f>
        <v>10.220999333999998</v>
      </c>
      <c r="J119" s="15">
        <f>IF('Datos de tu bebé'!$D$8="Male",Table!AF119,Table!AX119)</f>
        <v>11.017902534000001</v>
      </c>
      <c r="K119" s="15">
        <f>IF('Datos de tu bebé'!$D$8="Male",Table!AG119,Table!AY119)</f>
        <v>11.798471056</v>
      </c>
      <c r="L119" s="15">
        <f>IF('Datos de tu bebé'!$D$8="Male",Table!AH119,Table!AZ119)</f>
        <v>12.296809346</v>
      </c>
      <c r="M119" s="15">
        <f>IF('Datos de tu bebé'!$D$8="Male",Table!AI119,Table!BA119)</f>
        <v>12.633756862</v>
      </c>
      <c r="N119" s="15" t="e">
        <f t="shared" si="0"/>
        <v>#N/A</v>
      </c>
      <c r="O119" s="16">
        <v>11.7</v>
      </c>
      <c r="P119" s="17" t="e">
        <f>VLOOKUP(Table!O119,'Datos de tu bebé'!$E$17:$G$102,3,FALSE)</f>
        <v>#N/A</v>
      </c>
      <c r="Q119" s="15">
        <f>IF('Datos de tu bebé'!$D$8="Male",Table!AJ119,Table!BB119)</f>
        <v>70.047256216254439</v>
      </c>
      <c r="R119" s="15">
        <f>IF('Datos de tu bebé'!$D$8="Male",Table!AK119,Table!BC119)</f>
        <v>70.652545195517746</v>
      </c>
      <c r="S119" s="15">
        <f>IF('Datos de tu bebé'!$D$8="Male",Table!AL119,Table!BD119)</f>
        <v>71.603962443916259</v>
      </c>
      <c r="T119" s="15">
        <f>IF('Datos de tu bebé'!$D$8="Male",Table!AM119,Table!BE119)</f>
        <v>73.248350637743371</v>
      </c>
      <c r="U119" s="15">
        <f>IF('Datos de tu bebé'!$D$8="Male",Table!AN119,Table!BF119)</f>
        <v>75.160206266490007</v>
      </c>
      <c r="V119" s="15">
        <f>IF('Datos de tu bebé'!$D$8="Male",Table!AO119,Table!BG119)</f>
        <v>77.167675647811421</v>
      </c>
      <c r="W119" s="15">
        <f>IF('Datos de tu bebé'!$D$8="Male",Table!AP119,Table!BH119)</f>
        <v>79.062135978811057</v>
      </c>
      <c r="X119" s="15">
        <f>IF('Datos de tu bebé'!$D$8="Male",Table!AQ119,Table!BI119)</f>
        <v>80.238082821395011</v>
      </c>
      <c r="Y119" s="15">
        <f>IF('Datos de tu bebé'!$D$8="Male",Table!AR119,Table!BJ119)</f>
        <v>81.019459835425351</v>
      </c>
      <c r="Z119" s="15" t="e">
        <f t="shared" si="1"/>
        <v>#N/A</v>
      </c>
      <c r="AA119" s="15">
        <v>8.3335468895999991</v>
      </c>
      <c r="AB119" s="15">
        <v>8.5462524944000009</v>
      </c>
      <c r="AC119" s="15">
        <v>8.8864376401999987</v>
      </c>
      <c r="AD119" s="15">
        <v>9.4912118881999987</v>
      </c>
      <c r="AE119" s="15">
        <v>10.220999333999998</v>
      </c>
      <c r="AF119" s="15">
        <v>11.017902534000001</v>
      </c>
      <c r="AG119" s="15">
        <v>11.798471056</v>
      </c>
      <c r="AH119" s="15">
        <v>12.296809346</v>
      </c>
      <c r="AI119" s="15">
        <v>12.633756862</v>
      </c>
      <c r="AJ119" s="15">
        <v>70.047256216254439</v>
      </c>
      <c r="AK119" s="15">
        <v>70.652545195517746</v>
      </c>
      <c r="AL119" s="15">
        <v>71.603962443916259</v>
      </c>
      <c r="AM119" s="15">
        <v>73.248350637743371</v>
      </c>
      <c r="AN119" s="15">
        <v>75.160206266490007</v>
      </c>
      <c r="AO119" s="15">
        <v>77.167675647811421</v>
      </c>
      <c r="AP119" s="15">
        <v>79.062135978811057</v>
      </c>
      <c r="AQ119" s="15">
        <v>80.238082821395011</v>
      </c>
      <c r="AR119" s="15">
        <v>81.019459835425351</v>
      </c>
      <c r="AS119" s="15">
        <v>7.7163758523499997</v>
      </c>
      <c r="AT119" s="15">
        <v>7.9108581332900005</v>
      </c>
      <c r="AU119" s="15">
        <v>8.2209453855800003</v>
      </c>
      <c r="AV119" s="15">
        <v>8.7693422308699986</v>
      </c>
      <c r="AW119" s="15">
        <v>9.4262791064399991</v>
      </c>
      <c r="AX119" s="15">
        <v>10.137738798099999</v>
      </c>
      <c r="AY119" s="15">
        <v>10.828799717799999</v>
      </c>
      <c r="AZ119" s="15">
        <v>11.267054998199999</v>
      </c>
      <c r="BA119" s="15">
        <v>11.562104834599999</v>
      </c>
      <c r="BB119" s="15">
        <v>67.885737179596518</v>
      </c>
      <c r="BC119" s="15">
        <v>68.593695855032777</v>
      </c>
      <c r="BD119" s="15">
        <v>69.676338887815106</v>
      </c>
      <c r="BE119" s="15">
        <v>71.46581323011236</v>
      </c>
      <c r="BF119" s="15">
        <v>73.426652848640003</v>
      </c>
      <c r="BG119" s="15">
        <v>75.360159372250493</v>
      </c>
      <c r="BH119" s="15">
        <v>77.078179568289798</v>
      </c>
      <c r="BI119" s="15">
        <v>78.096708340362795</v>
      </c>
      <c r="BJ119" s="15">
        <v>78.754412425245349</v>
      </c>
    </row>
    <row r="120" spans="1:62" ht="12.75" customHeight="1" x14ac:dyDescent="0.15">
      <c r="A120" s="15"/>
      <c r="B120" s="18">
        <f t="shared" si="2"/>
        <v>354</v>
      </c>
      <c r="C120" s="16">
        <v>11.8</v>
      </c>
      <c r="D120" s="17" t="e">
        <f>VLOOKUP(Table!C120,'Datos de tu bebé'!$E$17:$F$102,2,FALSE)</f>
        <v>#N/A</v>
      </c>
      <c r="E120" s="15">
        <f>IF('Datos de tu bebé'!$D$8="Male",Table!AA120,Table!AS120)</f>
        <v>8.3586379068999985</v>
      </c>
      <c r="F120" s="15">
        <f>IF('Datos de tu bebé'!$D$8="Male",Table!AB120,Table!AT120)</f>
        <v>8.5718789641000015</v>
      </c>
      <c r="G120" s="15">
        <f>IF('Datos de tu bebé'!$D$8="Male",Table!AC120,Table!AU120)</f>
        <v>8.9129136487999983</v>
      </c>
      <c r="H120" s="15">
        <f>IF('Datos de tu bebé'!$D$8="Male",Table!AD120,Table!AV120)</f>
        <v>9.5191781272999982</v>
      </c>
      <c r="I120" s="15">
        <f>IF('Datos de tu bebé'!$D$8="Male",Table!AE120,Table!AW120)</f>
        <v>10.250731165999998</v>
      </c>
      <c r="J120" s="15">
        <f>IF('Datos de tu bebé'!$D$8="Male",Table!AF120,Table!AX120)</f>
        <v>11.049523651000001</v>
      </c>
      <c r="K120" s="15">
        <f>IF('Datos de tu bebé'!$D$8="Male",Table!AG120,Table!AY120)</f>
        <v>11.831905664000001</v>
      </c>
      <c r="L120" s="15">
        <f>IF('Datos de tu bebé'!$D$8="Male",Table!AH120,Table!AZ120)</f>
        <v>12.331383419</v>
      </c>
      <c r="M120" s="15">
        <f>IF('Datos de tu bebé'!$D$8="Male",Table!AI120,Table!BA120)</f>
        <v>12.669093558</v>
      </c>
      <c r="N120" s="15" t="e">
        <f t="shared" si="0"/>
        <v>#N/A</v>
      </c>
      <c r="O120" s="16">
        <v>11.8</v>
      </c>
      <c r="P120" s="17" t="e">
        <f>VLOOKUP(Table!O120,'Datos de tu bebé'!$E$17:$G$102,3,FALSE)</f>
        <v>#N/A</v>
      </c>
      <c r="Q120" s="15">
        <f>IF('Datos de tu bebé'!$D$8="Male",Table!AJ120,Table!BB120)</f>
        <v>70.154108811814623</v>
      </c>
      <c r="R120" s="15">
        <f>IF('Datos de tu bebé'!$D$8="Male",Table!AK120,Table!BC120)</f>
        <v>70.761061656179635</v>
      </c>
      <c r="S120" s="15">
        <f>IF('Datos de tu bebé'!$D$8="Male",Table!AL120,Table!BD120)</f>
        <v>71.714954076267418</v>
      </c>
      <c r="T120" s="15">
        <f>IF('Datos de tu bebé'!$D$8="Male",Table!AM120,Table!BE120)</f>
        <v>73.363211857023273</v>
      </c>
      <c r="U120" s="15">
        <f>IF('Datos de tu bebé'!$D$8="Male",Table!AN120,Table!BF120)</f>
        <v>75.278906650924</v>
      </c>
      <c r="V120" s="15">
        <f>IF('Datos de tu bebé'!$D$8="Male",Table!AO120,Table!BG120)</f>
        <v>77.289631439812737</v>
      </c>
      <c r="W120" s="15">
        <f>IF('Datos de tu bebé'!$D$8="Male",Table!AP120,Table!BH120)</f>
        <v>79.186424279929611</v>
      </c>
      <c r="X120" s="15">
        <f>IF('Datos de tu bebé'!$D$8="Male",Table!AQ120,Table!BI120)</f>
        <v>80.363453530723973</v>
      </c>
      <c r="Y120" s="15">
        <f>IF('Datos de tu bebé'!$D$8="Male",Table!AR120,Table!BJ120)</f>
        <v>81.145393738429192</v>
      </c>
      <c r="Z120" s="15" t="e">
        <f t="shared" si="1"/>
        <v>#N/A</v>
      </c>
      <c r="AA120" s="15">
        <v>8.3586379068999985</v>
      </c>
      <c r="AB120" s="15">
        <v>8.5718789641000015</v>
      </c>
      <c r="AC120" s="15">
        <v>8.9129136487999983</v>
      </c>
      <c r="AD120" s="15">
        <v>9.5191781272999982</v>
      </c>
      <c r="AE120" s="15">
        <v>10.250731165999998</v>
      </c>
      <c r="AF120" s="15">
        <v>11.049523651000001</v>
      </c>
      <c r="AG120" s="15">
        <v>11.831905664000001</v>
      </c>
      <c r="AH120" s="15">
        <v>12.331383419</v>
      </c>
      <c r="AI120" s="15">
        <v>12.669093558</v>
      </c>
      <c r="AJ120" s="15">
        <v>70.154108811814623</v>
      </c>
      <c r="AK120" s="15">
        <v>70.761061656179635</v>
      </c>
      <c r="AL120" s="15">
        <v>71.714954076267418</v>
      </c>
      <c r="AM120" s="15">
        <v>73.363211857023273</v>
      </c>
      <c r="AN120" s="15">
        <v>75.278906650924</v>
      </c>
      <c r="AO120" s="15">
        <v>77.289631439812737</v>
      </c>
      <c r="AP120" s="15">
        <v>79.186424279929611</v>
      </c>
      <c r="AQ120" s="15">
        <v>80.363453530723973</v>
      </c>
      <c r="AR120" s="15">
        <v>81.145393738429192</v>
      </c>
      <c r="AS120" s="15">
        <v>7.7427898657159995</v>
      </c>
      <c r="AT120" s="15">
        <v>7.9375324655790003</v>
      </c>
      <c r="AU120" s="15">
        <v>8.2480830738250006</v>
      </c>
      <c r="AV120" s="15">
        <v>8.7974484489509983</v>
      </c>
      <c r="AW120" s="15">
        <v>9.455803782884999</v>
      </c>
      <c r="AX120" s="15">
        <v>10.169126280679999</v>
      </c>
      <c r="AY120" s="15">
        <v>10.862329041099999</v>
      </c>
      <c r="AZ120" s="15">
        <v>11.30211486977</v>
      </c>
      <c r="BA120" s="15">
        <v>11.598271072819999</v>
      </c>
      <c r="BB120" s="15">
        <v>67.996068964421141</v>
      </c>
      <c r="BC120" s="15">
        <v>68.705230336704147</v>
      </c>
      <c r="BD120" s="15">
        <v>69.789738978618757</v>
      </c>
      <c r="BE120" s="15">
        <v>71.582365175856879</v>
      </c>
      <c r="BF120" s="15">
        <v>73.546752948301005</v>
      </c>
      <c r="BG120" s="15">
        <v>75.483851326432472</v>
      </c>
      <c r="BH120" s="15">
        <v>77.205137947712174</v>
      </c>
      <c r="BI120" s="15">
        <v>78.225635535918315</v>
      </c>
      <c r="BJ120" s="15">
        <v>78.884623483464608</v>
      </c>
    </row>
    <row r="121" spans="1:62" ht="12.75" customHeight="1" x14ac:dyDescent="0.15">
      <c r="A121" s="15"/>
      <c r="B121" s="18">
        <f t="shared" si="2"/>
        <v>357</v>
      </c>
      <c r="C121" s="16">
        <v>11.9</v>
      </c>
      <c r="D121" s="17" t="e">
        <f>VLOOKUP(Table!C121,'Datos de tu bebé'!$E$17:$F$102,2,FALSE)</f>
        <v>#N/A</v>
      </c>
      <c r="E121" s="15">
        <f>IF('Datos de tu bebé'!$D$8="Male",Table!AA121,Table!AS121)</f>
        <v>8.3837289241999979</v>
      </c>
      <c r="F121" s="15">
        <f>IF('Datos de tu bebé'!$D$8="Male",Table!AB121,Table!AT121)</f>
        <v>8.5975054338000021</v>
      </c>
      <c r="G121" s="15">
        <f>IF('Datos de tu bebé'!$D$8="Male",Table!AC121,Table!AU121)</f>
        <v>8.9393896573999978</v>
      </c>
      <c r="H121" s="15">
        <f>IF('Datos de tu bebé'!$D$8="Male",Table!AD121,Table!AV121)</f>
        <v>9.5471443663999978</v>
      </c>
      <c r="I121" s="15">
        <f>IF('Datos de tu bebé'!$D$8="Male",Table!AE121,Table!AW121)</f>
        <v>10.280462997999997</v>
      </c>
      <c r="J121" s="15">
        <f>IF('Datos de tu bebé'!$D$8="Male",Table!AF121,Table!AX121)</f>
        <v>11.081144768000001</v>
      </c>
      <c r="K121" s="15">
        <f>IF('Datos de tu bebé'!$D$8="Male",Table!AG121,Table!AY121)</f>
        <v>11.865340272000001</v>
      </c>
      <c r="L121" s="15">
        <f>IF('Datos de tu bebé'!$D$8="Male",Table!AH121,Table!AZ121)</f>
        <v>12.365957492</v>
      </c>
      <c r="M121" s="15">
        <f>IF('Datos de tu bebé'!$D$8="Male",Table!AI121,Table!BA121)</f>
        <v>12.704430254</v>
      </c>
      <c r="N121" s="15" t="e">
        <f t="shared" si="0"/>
        <v>#N/A</v>
      </c>
      <c r="O121" s="16">
        <v>11.9</v>
      </c>
      <c r="P121" s="17" t="e">
        <f>VLOOKUP(Table!O121,'Datos de tu bebé'!$E$17:$G$102,3,FALSE)</f>
        <v>#N/A</v>
      </c>
      <c r="Q121" s="15">
        <f>IF('Datos de tu bebé'!$D$8="Male",Table!AJ121,Table!BB121)</f>
        <v>70.260452866984608</v>
      </c>
      <c r="R121" s="15">
        <f>IF('Datos de tu bebé'!$D$8="Male",Table!AK121,Table!BC121)</f>
        <v>70.869073366157878</v>
      </c>
      <c r="S121" s="15">
        <f>IF('Datos de tu bebé'!$D$8="Male",Table!AL121,Table!BD121)</f>
        <v>71.825445582173401</v>
      </c>
      <c r="T121" s="15">
        <f>IF('Datos de tu bebé'!$D$8="Male",Table!AM121,Table!BE121)</f>
        <v>73.477577420381991</v>
      </c>
      <c r="U121" s="15">
        <f>IF('Datos de tu bebé'!$D$8="Male",Table!AN121,Table!BF121)</f>
        <v>75.397111704212094</v>
      </c>
      <c r="V121" s="15">
        <f>IF('Datos de tu bebé'!$D$8="Male",Table!AO121,Table!BG121)</f>
        <v>77.411087689377737</v>
      </c>
      <c r="W121" s="15">
        <f>IF('Datos de tu bebé'!$D$8="Male",Table!AP121,Table!BH121)</f>
        <v>79.310205886243381</v>
      </c>
      <c r="X121" s="15">
        <f>IF('Datos de tu bebé'!$D$8="Male",Table!AQ121,Table!BI121)</f>
        <v>80.488312032308215</v>
      </c>
      <c r="Y121" s="15">
        <f>IF('Datos de tu bebé'!$D$8="Male",Table!AR121,Table!BJ121)</f>
        <v>81.270811472093413</v>
      </c>
      <c r="Z121" s="15" t="e">
        <f t="shared" si="1"/>
        <v>#N/A</v>
      </c>
      <c r="AA121" s="15">
        <v>8.3837289241999979</v>
      </c>
      <c r="AB121" s="15">
        <v>8.5975054338000021</v>
      </c>
      <c r="AC121" s="15">
        <v>8.9393896573999978</v>
      </c>
      <c r="AD121" s="15">
        <v>9.5471443663999978</v>
      </c>
      <c r="AE121" s="15">
        <v>10.280462997999997</v>
      </c>
      <c r="AF121" s="15">
        <v>11.081144768000001</v>
      </c>
      <c r="AG121" s="15">
        <v>11.865340272000001</v>
      </c>
      <c r="AH121" s="15">
        <v>12.365957492</v>
      </c>
      <c r="AI121" s="15">
        <v>12.704430254</v>
      </c>
      <c r="AJ121" s="15">
        <v>70.260452866984608</v>
      </c>
      <c r="AK121" s="15">
        <v>70.869073366157878</v>
      </c>
      <c r="AL121" s="15">
        <v>71.825445582173401</v>
      </c>
      <c r="AM121" s="15">
        <v>73.477577420381991</v>
      </c>
      <c r="AN121" s="15">
        <v>75.397111704212094</v>
      </c>
      <c r="AO121" s="15">
        <v>77.411087689377737</v>
      </c>
      <c r="AP121" s="15">
        <v>79.310205886243381</v>
      </c>
      <c r="AQ121" s="15">
        <v>80.488312032308215</v>
      </c>
      <c r="AR121" s="15">
        <v>81.270811472093413</v>
      </c>
      <c r="AS121" s="15">
        <v>7.7690100249804992</v>
      </c>
      <c r="AT121" s="15">
        <v>7.9640114946035006</v>
      </c>
      <c r="AU121" s="15">
        <v>8.2750229604331</v>
      </c>
      <c r="AV121" s="15">
        <v>8.8253519854300979</v>
      </c>
      <c r="AW121" s="15">
        <v>9.4851194338128995</v>
      </c>
      <c r="AX121" s="15">
        <v>10.200297729613998</v>
      </c>
      <c r="AY121" s="15">
        <v>10.895635930409998</v>
      </c>
      <c r="AZ121" s="15">
        <v>11.336948715055</v>
      </c>
      <c r="BA121" s="15">
        <v>11.634209159799999</v>
      </c>
      <c r="BB121" s="15">
        <v>68.105953270332563</v>
      </c>
      <c r="BC121" s="15">
        <v>68.816312029905106</v>
      </c>
      <c r="BD121" s="15">
        <v>69.902679282021808</v>
      </c>
      <c r="BE121" s="15">
        <v>71.698448676081853</v>
      </c>
      <c r="BF121" s="15">
        <v>73.666379166828108</v>
      </c>
      <c r="BG121" s="15">
        <v>75.607068060210253</v>
      </c>
      <c r="BH121" s="15">
        <v>77.331623167224706</v>
      </c>
      <c r="BI121" s="15">
        <v>78.354092202500581</v>
      </c>
      <c r="BJ121" s="15">
        <v>79.014366259464438</v>
      </c>
    </row>
    <row r="122" spans="1:62" ht="12.75" customHeight="1" x14ac:dyDescent="0.15">
      <c r="A122" s="15" t="s">
        <v>2</v>
      </c>
      <c r="B122" s="18">
        <f t="shared" si="2"/>
        <v>360</v>
      </c>
      <c r="C122" s="16">
        <v>12</v>
      </c>
      <c r="D122" s="17" t="e">
        <f>VLOOKUP(Table!C122,'Datos de tu bebé'!$E$17:$F$102,2,FALSE)</f>
        <v>#N/A</v>
      </c>
      <c r="E122" s="15">
        <f>IF('Datos de tu bebé'!$D$8="Male",Table!AA122,Table!AS122)</f>
        <v>8.4088199414999991</v>
      </c>
      <c r="F122" s="15">
        <f>IF('Datos de tu bebé'!$D$8="Male",Table!AB122,Table!AT122)</f>
        <v>8.6231319034999991</v>
      </c>
      <c r="G122" s="15">
        <f>IF('Datos de tu bebé'!$D$8="Male",Table!AC122,Table!AU122)</f>
        <v>8.9658656659999991</v>
      </c>
      <c r="H122" s="15">
        <f>IF('Datos de tu bebé'!$D$8="Male",Table!AD122,Table!AV122)</f>
        <v>9.5751106055000008</v>
      </c>
      <c r="I122" s="15">
        <f>IF('Datos de tu bebé'!$D$8="Male",Table!AE122,Table!AW122)</f>
        <v>10.31019483</v>
      </c>
      <c r="J122" s="15">
        <f>IF('Datos de tu bebé'!$D$8="Male",Table!AF122,Table!AX122)</f>
        <v>11.112765885</v>
      </c>
      <c r="K122" s="15">
        <f>IF('Datos de tu bebé'!$D$8="Male",Table!AG122,Table!AY122)</f>
        <v>11.898774879999999</v>
      </c>
      <c r="L122" s="15">
        <f>IF('Datos de tu bebé'!$D$8="Male",Table!AH122,Table!AZ122)</f>
        <v>12.400531565</v>
      </c>
      <c r="M122" s="15">
        <f>IF('Datos de tu bebé'!$D$8="Male",Table!AI122,Table!BA122)</f>
        <v>12.73976695</v>
      </c>
      <c r="N122" s="15" t="e">
        <f t="shared" si="0"/>
        <v>#N/A</v>
      </c>
      <c r="O122" s="16">
        <v>12</v>
      </c>
      <c r="P122" s="17" t="e">
        <f>VLOOKUP(Table!O122,'Datos de tu bebé'!$E$17:$G$102,3,FALSE)</f>
        <v>#N/A</v>
      </c>
      <c r="Q122" s="15">
        <f>IF('Datos de tu bebé'!$D$8="Male",Table!AJ122,Table!BB122)</f>
        <v>70.366294244315725</v>
      </c>
      <c r="R122" s="15">
        <f>IF('Datos de tu bebé'!$D$8="Male",Table!AK122,Table!BC122)</f>
        <v>70.976586125622063</v>
      </c>
      <c r="S122" s="15">
        <f>IF('Datos de tu bebé'!$D$8="Male",Table!AL122,Table!BD122)</f>
        <v>71.935442669645752</v>
      </c>
      <c r="T122" s="15">
        <f>IF('Datos de tu bebé'!$D$8="Male",Table!AM122,Table!BE122)</f>
        <v>73.591452900035037</v>
      </c>
      <c r="U122" s="15">
        <f>IF('Datos de tu bebé'!$D$8="Male",Table!AN122,Table!BF122)</f>
        <v>75.514826890838393</v>
      </c>
      <c r="V122" s="15">
        <f>IF('Datos de tu bebé'!$D$8="Male",Table!AO122,Table!BG122)</f>
        <v>77.532049820700493</v>
      </c>
      <c r="W122" s="15">
        <f>IF('Datos de tu bebé'!$D$8="Male",Table!AP122,Table!BH122)</f>
        <v>79.433486262956961</v>
      </c>
      <c r="X122" s="15">
        <f>IF('Datos de tu bebé'!$D$8="Male",Table!AQ122,Table!BI122)</f>
        <v>80.612663858356882</v>
      </c>
      <c r="Y122" s="15">
        <f>IF('Datos de tu bebé'!$D$8="Male",Table!AR122,Table!BJ122)</f>
        <v>81.395718631268522</v>
      </c>
      <c r="Z122" s="15" t="e">
        <f t="shared" si="1"/>
        <v>#N/A</v>
      </c>
      <c r="AA122" s="15">
        <v>8.4088199414999991</v>
      </c>
      <c r="AB122" s="15">
        <v>8.6231319034999991</v>
      </c>
      <c r="AC122" s="15">
        <v>8.9658656659999991</v>
      </c>
      <c r="AD122" s="15">
        <v>9.5751106055000008</v>
      </c>
      <c r="AE122" s="15">
        <v>10.31019483</v>
      </c>
      <c r="AF122" s="15">
        <v>11.112765885</v>
      </c>
      <c r="AG122" s="15">
        <v>11.898774879999999</v>
      </c>
      <c r="AH122" s="15">
        <v>12.400531565</v>
      </c>
      <c r="AI122" s="15">
        <v>12.73976695</v>
      </c>
      <c r="AJ122" s="15">
        <v>70.366294244315725</v>
      </c>
      <c r="AK122" s="15">
        <v>70.976586125622063</v>
      </c>
      <c r="AL122" s="15">
        <v>71.935442669645752</v>
      </c>
      <c r="AM122" s="15">
        <v>73.591452900035037</v>
      </c>
      <c r="AN122" s="15">
        <v>75.514826890838393</v>
      </c>
      <c r="AO122" s="15">
        <v>77.532049820700493</v>
      </c>
      <c r="AP122" s="15">
        <v>79.433486262956961</v>
      </c>
      <c r="AQ122" s="15">
        <v>80.612663858356882</v>
      </c>
      <c r="AR122" s="15">
        <v>81.395718631268522</v>
      </c>
      <c r="AS122" s="15">
        <v>7.7950381158008692</v>
      </c>
      <c r="AT122" s="15">
        <v>7.9902970526869304</v>
      </c>
      <c r="AU122" s="15">
        <v>8.3017669562787102</v>
      </c>
      <c r="AV122" s="15">
        <v>8.8530549009154385</v>
      </c>
      <c r="AW122" s="15">
        <v>9.5142283137085393</v>
      </c>
      <c r="AX122" s="15">
        <v>10.231255622388499</v>
      </c>
      <c r="AY122" s="15">
        <v>10.928723089191598</v>
      </c>
      <c r="AZ122" s="15">
        <v>11.371559384731199</v>
      </c>
      <c r="BA122" s="15">
        <v>11.669922046965199</v>
      </c>
      <c r="BB122" s="15">
        <v>68.215394922791887</v>
      </c>
      <c r="BC122" s="15">
        <v>68.92694582465586</v>
      </c>
      <c r="BD122" s="15">
        <v>70.015164765126187</v>
      </c>
      <c r="BE122" s="15">
        <v>71.814068770525182</v>
      </c>
      <c r="BF122" s="15">
        <v>73.78553654989517</v>
      </c>
      <c r="BG122" s="15">
        <v>75.729814554910234</v>
      </c>
      <c r="BH122" s="15">
        <v>77.457640096415275</v>
      </c>
      <c r="BI122" s="15">
        <v>78.482083120552844</v>
      </c>
      <c r="BJ122" s="15">
        <v>79.143645467428456</v>
      </c>
    </row>
    <row r="123" spans="1:62" ht="12.75" customHeight="1" x14ac:dyDescent="0.15">
      <c r="A123" s="15"/>
      <c r="B123" s="18">
        <f t="shared" si="2"/>
        <v>363</v>
      </c>
      <c r="C123" s="16">
        <v>12.1</v>
      </c>
      <c r="D123" s="17" t="e">
        <f>VLOOKUP(Table!C123,'Datos de tu bebé'!$E$17:$F$102,2,FALSE)</f>
        <v>#N/A</v>
      </c>
      <c r="E123" s="15">
        <f>IF('Datos de tu bebé'!$D$8="Male",Table!AA123,Table!AS123)</f>
        <v>8.4339109587999985</v>
      </c>
      <c r="F123" s="15">
        <f>IF('Datos de tu bebé'!$D$8="Male",Table!AB123,Table!AT123)</f>
        <v>8.6487583731999997</v>
      </c>
      <c r="G123" s="15">
        <f>IF('Datos de tu bebé'!$D$8="Male",Table!AC123,Table!AU123)</f>
        <v>8.9923416745999987</v>
      </c>
      <c r="H123" s="15">
        <f>IF('Datos de tu bebé'!$D$8="Male",Table!AD123,Table!AV123)</f>
        <v>9.6030768446000003</v>
      </c>
      <c r="I123" s="15">
        <f>IF('Datos de tu bebé'!$D$8="Male",Table!AE123,Table!AW123)</f>
        <v>10.339926662</v>
      </c>
      <c r="J123" s="15">
        <f>IF('Datos de tu bebé'!$D$8="Male",Table!AF123,Table!AX123)</f>
        <v>11.144387002</v>
      </c>
      <c r="K123" s="15">
        <f>IF('Datos de tu bebé'!$D$8="Male",Table!AG123,Table!AY123)</f>
        <v>11.932209488</v>
      </c>
      <c r="L123" s="15">
        <f>IF('Datos de tu bebé'!$D$8="Male",Table!AH123,Table!AZ123)</f>
        <v>12.435105638</v>
      </c>
      <c r="M123" s="15">
        <f>IF('Datos de tu bebé'!$D$8="Male",Table!AI123,Table!BA123)</f>
        <v>12.775103646</v>
      </c>
      <c r="N123" s="15" t="e">
        <f t="shared" si="0"/>
        <v>#N/A</v>
      </c>
      <c r="O123" s="16">
        <v>12.1</v>
      </c>
      <c r="P123" s="17" t="e">
        <f>VLOOKUP(Table!O123,'Datos de tu bebé'!$E$17:$G$102,3,FALSE)</f>
        <v>#N/A</v>
      </c>
      <c r="Q123" s="15">
        <f>IF('Datos de tu bebé'!$D$8="Male",Table!AJ123,Table!BB123)</f>
        <v>70.47163870518699</v>
      </c>
      <c r="R123" s="15">
        <f>IF('Datos de tu bebé'!$D$8="Male",Table!AK123,Table!BC123)</f>
        <v>71.083605634924282</v>
      </c>
      <c r="S123" s="15">
        <f>IF('Datos de tu bebé'!$D$8="Male",Table!AL123,Table!BD123)</f>
        <v>72.044950948892094</v>
      </c>
      <c r="T123" s="15">
        <f>IF('Datos de tu bebé'!$D$8="Male",Table!AM123,Table!BE123)</f>
        <v>73.704843773476085</v>
      </c>
      <c r="U123" s="15">
        <f>IF('Datos de tu bebé'!$D$8="Male",Table!AN123,Table!BF123)</f>
        <v>75.632057583322876</v>
      </c>
      <c r="V123" s="15">
        <f>IF('Datos de tu bebé'!$D$8="Male",Table!AO123,Table!BG123)</f>
        <v>77.652523167606432</v>
      </c>
      <c r="W123" s="15">
        <f>IF('Datos de tu bebé'!$D$8="Male",Table!AP123,Table!BH123)</f>
        <v>79.556270784797221</v>
      </c>
      <c r="X123" s="15">
        <f>IF('Datos de tu bebé'!$D$8="Male",Table!AQ123,Table!BI123)</f>
        <v>80.736514449564879</v>
      </c>
      <c r="Y123" s="15">
        <f>IF('Datos de tu bebé'!$D$8="Male",Table!AR123,Table!BJ123)</f>
        <v>81.520120718133001</v>
      </c>
      <c r="Z123" s="15" t="e">
        <f t="shared" si="1"/>
        <v>#N/A</v>
      </c>
      <c r="AA123" s="15">
        <v>8.4339109587999985</v>
      </c>
      <c r="AB123" s="15">
        <v>8.6487583731999997</v>
      </c>
      <c r="AC123" s="15">
        <v>8.9923416745999987</v>
      </c>
      <c r="AD123" s="15">
        <v>9.6030768446000003</v>
      </c>
      <c r="AE123" s="15">
        <v>10.339926662</v>
      </c>
      <c r="AF123" s="15">
        <v>11.144387002</v>
      </c>
      <c r="AG123" s="15">
        <v>11.932209488</v>
      </c>
      <c r="AH123" s="15">
        <v>12.435105638</v>
      </c>
      <c r="AI123" s="15">
        <v>12.775103646</v>
      </c>
      <c r="AJ123" s="15">
        <v>70.47163870518699</v>
      </c>
      <c r="AK123" s="15">
        <v>71.083605634924282</v>
      </c>
      <c r="AL123" s="15">
        <v>72.044950948892094</v>
      </c>
      <c r="AM123" s="15">
        <v>73.704843773476085</v>
      </c>
      <c r="AN123" s="15">
        <v>75.632057583322876</v>
      </c>
      <c r="AO123" s="15">
        <v>77.652523167606432</v>
      </c>
      <c r="AP123" s="15">
        <v>79.556270784797221</v>
      </c>
      <c r="AQ123" s="15">
        <v>80.736514449564879</v>
      </c>
      <c r="AR123" s="15">
        <v>81.520120718133001</v>
      </c>
      <c r="AS123" s="15">
        <v>7.8208759123665521</v>
      </c>
      <c r="AT123" s="15">
        <v>8.0163909600983345</v>
      </c>
      <c r="AU123" s="15">
        <v>8.3283169591755826</v>
      </c>
      <c r="AV123" s="15">
        <v>8.8805592410115821</v>
      </c>
      <c r="AW123" s="15">
        <v>9.5431326595584451</v>
      </c>
      <c r="AX123" s="15">
        <v>10.262002416221319</v>
      </c>
      <c r="AY123" s="15">
        <v>10.961593197999289</v>
      </c>
      <c r="AZ123" s="15">
        <v>11.405949704961159</v>
      </c>
      <c r="BA123" s="15">
        <v>11.705412660189609</v>
      </c>
      <c r="BB123" s="15">
        <v>68.324398667333696</v>
      </c>
      <c r="BC123" s="15">
        <v>69.037136529986384</v>
      </c>
      <c r="BD123" s="15">
        <v>70.127200312836948</v>
      </c>
      <c r="BE123" s="15">
        <v>71.929230415808121</v>
      </c>
      <c r="BF123" s="15">
        <v>73.904230060520931</v>
      </c>
      <c r="BG123" s="15">
        <v>75.852095711089504</v>
      </c>
      <c r="BH123" s="15">
        <v>77.583193526916332</v>
      </c>
      <c r="BI123" s="15">
        <v>78.609612994719001</v>
      </c>
      <c r="BJ123" s="15">
        <v>79.272465747321377</v>
      </c>
    </row>
    <row r="124" spans="1:62" ht="12.75" customHeight="1" x14ac:dyDescent="0.15">
      <c r="A124" s="15"/>
      <c r="B124" s="18">
        <f t="shared" si="2"/>
        <v>366</v>
      </c>
      <c r="C124" s="16">
        <v>12.2</v>
      </c>
      <c r="D124" s="17" t="e">
        <f>VLOOKUP(Table!C124,'Datos de tu bebé'!$E$17:$F$102,2,FALSE)</f>
        <v>#N/A</v>
      </c>
      <c r="E124" s="15">
        <f>IF('Datos de tu bebé'!$D$8="Male",Table!AA124,Table!AS124)</f>
        <v>8.4590019760999979</v>
      </c>
      <c r="F124" s="15">
        <f>IF('Datos de tu bebé'!$D$8="Male",Table!AB124,Table!AT124)</f>
        <v>8.6743848429000003</v>
      </c>
      <c r="G124" s="15">
        <f>IF('Datos de tu bebé'!$D$8="Male",Table!AC124,Table!AU124)</f>
        <v>9.0188176831999982</v>
      </c>
      <c r="H124" s="15">
        <f>IF('Datos de tu bebé'!$D$8="Male",Table!AD124,Table!AV124)</f>
        <v>9.6310430836999998</v>
      </c>
      <c r="I124" s="15">
        <f>IF('Datos de tu bebé'!$D$8="Male",Table!AE124,Table!AW124)</f>
        <v>10.369658493999999</v>
      </c>
      <c r="J124" s="15">
        <f>IF('Datos de tu bebé'!$D$8="Male",Table!AF124,Table!AX124)</f>
        <v>11.176008119</v>
      </c>
      <c r="K124" s="15">
        <f>IF('Datos de tu bebé'!$D$8="Male",Table!AG124,Table!AY124)</f>
        <v>11.965644096</v>
      </c>
      <c r="L124" s="15">
        <f>IF('Datos de tu bebé'!$D$8="Male",Table!AH124,Table!AZ124)</f>
        <v>12.469679711</v>
      </c>
      <c r="M124" s="15">
        <f>IF('Datos de tu bebé'!$D$8="Male",Table!AI124,Table!BA124)</f>
        <v>12.810440342</v>
      </c>
      <c r="N124" s="15" t="e">
        <f t="shared" si="0"/>
        <v>#N/A</v>
      </c>
      <c r="O124" s="16">
        <v>12.2</v>
      </c>
      <c r="P124" s="17" t="e">
        <f>VLOOKUP(Table!O124,'Datos de tu bebé'!$E$17:$G$102,3,FALSE)</f>
        <v>#N/A</v>
      </c>
      <c r="Q124" s="15">
        <f>IF('Datos de tu bebé'!$D$8="Male",Table!AJ124,Table!BB124)</f>
        <v>70.576491912058401</v>
      </c>
      <c r="R124" s="15">
        <f>IF('Datos de tu bebé'!$D$8="Male",Table!AK124,Table!BC124)</f>
        <v>71.190137496815979</v>
      </c>
      <c r="S124" s="15">
        <f>IF('Datos de tu bebé'!$D$8="Male",Table!AL124,Table!BD124)</f>
        <v>72.153975934479064</v>
      </c>
      <c r="T124" s="15">
        <f>IF('Datos de tu bebé'!$D$8="Male",Table!AM124,Table!BE124)</f>
        <v>73.817755425558246</v>
      </c>
      <c r="U124" s="15">
        <f>IF('Datos de tu bebé'!$D$8="Male",Table!AN124,Table!BF124)</f>
        <v>75.748809064228993</v>
      </c>
      <c r="V124" s="15">
        <f>IF('Datos de tu bebé'!$D$8="Male",Table!AO124,Table!BG124)</f>
        <v>77.772512975513678</v>
      </c>
      <c r="W124" s="15">
        <f>IF('Datos de tu bebé'!$D$8="Male",Table!AP124,Table!BH124)</f>
        <v>79.678564737968998</v>
      </c>
      <c r="X124" s="15">
        <f>IF('Datos de tu bebé'!$D$8="Male",Table!AQ124,Table!BI124)</f>
        <v>80.859869157088809</v>
      </c>
      <c r="Y124" s="15">
        <f>IF('Datos de tu bebé'!$D$8="Male",Table!AR124,Table!BJ124)</f>
        <v>81.644023144194321</v>
      </c>
      <c r="Z124" s="15" t="e">
        <f t="shared" si="1"/>
        <v>#N/A</v>
      </c>
      <c r="AA124" s="15">
        <v>8.4590019760999979</v>
      </c>
      <c r="AB124" s="15">
        <v>8.6743848429000003</v>
      </c>
      <c r="AC124" s="15">
        <v>9.0188176831999982</v>
      </c>
      <c r="AD124" s="15">
        <v>9.6310430836999998</v>
      </c>
      <c r="AE124" s="15">
        <v>10.369658493999999</v>
      </c>
      <c r="AF124" s="15">
        <v>11.176008119</v>
      </c>
      <c r="AG124" s="15">
        <v>11.965644096</v>
      </c>
      <c r="AH124" s="15">
        <v>12.469679711</v>
      </c>
      <c r="AI124" s="15">
        <v>12.810440342</v>
      </c>
      <c r="AJ124" s="15">
        <v>70.576491912058401</v>
      </c>
      <c r="AK124" s="15">
        <v>71.190137496815979</v>
      </c>
      <c r="AL124" s="15">
        <v>72.153975934479064</v>
      </c>
      <c r="AM124" s="15">
        <v>73.817755425558246</v>
      </c>
      <c r="AN124" s="15">
        <v>75.748809064228993</v>
      </c>
      <c r="AO124" s="15">
        <v>77.772512975513678</v>
      </c>
      <c r="AP124" s="15">
        <v>79.678564737968998</v>
      </c>
      <c r="AQ124" s="15">
        <v>80.859869157088809</v>
      </c>
      <c r="AR124" s="15">
        <v>81.644023144194321</v>
      </c>
      <c r="AS124" s="15">
        <v>7.8465251774552485</v>
      </c>
      <c r="AT124" s="15">
        <v>8.0422950251103966</v>
      </c>
      <c r="AU124" s="15">
        <v>8.3546748539396649</v>
      </c>
      <c r="AV124" s="15">
        <v>8.9078670363952384</v>
      </c>
      <c r="AW124" s="15">
        <v>9.5718346909461189</v>
      </c>
      <c r="AX124" s="15">
        <v>10.292540548180613</v>
      </c>
      <c r="AY124" s="15">
        <v>10.994248914621377</v>
      </c>
      <c r="AZ124" s="15">
        <v>11.440122477547975</v>
      </c>
      <c r="BA124" s="15">
        <v>11.740683899958215</v>
      </c>
      <c r="BB124" s="15">
        <v>68.432969171294545</v>
      </c>
      <c r="BC124" s="15">
        <v>69.146888875685747</v>
      </c>
      <c r="BD124" s="15">
        <v>70.238790729634601</v>
      </c>
      <c r="BE124" s="15">
        <v>72.043938487222206</v>
      </c>
      <c r="BF124" s="15">
        <v>74.022464580837863</v>
      </c>
      <c r="BG124" s="15">
        <v>75.973916350252253</v>
      </c>
      <c r="BH124" s="15">
        <v>77.708288174045776</v>
      </c>
      <c r="BI124" s="15">
        <v>78.736686455426749</v>
      </c>
      <c r="BJ124" s="15">
        <v>79.400831666429866</v>
      </c>
    </row>
    <row r="125" spans="1:62" ht="12.75" customHeight="1" x14ac:dyDescent="0.15">
      <c r="A125" s="15"/>
      <c r="B125" s="18">
        <f t="shared" si="2"/>
        <v>369</v>
      </c>
      <c r="C125" s="16">
        <v>12.3</v>
      </c>
      <c r="D125" s="17" t="e">
        <f>VLOOKUP(Table!C125,'Datos de tu bebé'!$E$17:$F$102,2,FALSE)</f>
        <v>#N/A</v>
      </c>
      <c r="E125" s="15">
        <f>IF('Datos de tu bebé'!$D$8="Male",Table!AA125,Table!AS125)</f>
        <v>8.4840929933999973</v>
      </c>
      <c r="F125" s="15">
        <f>IF('Datos de tu bebé'!$D$8="Male",Table!AB125,Table!AT125)</f>
        <v>8.7000113126000009</v>
      </c>
      <c r="G125" s="15">
        <f>IF('Datos de tu bebé'!$D$8="Male",Table!AC125,Table!AU125)</f>
        <v>9.0452936917999978</v>
      </c>
      <c r="H125" s="15">
        <f>IF('Datos de tu bebé'!$D$8="Male",Table!AD125,Table!AV125)</f>
        <v>9.6590093227999994</v>
      </c>
      <c r="I125" s="15">
        <f>IF('Datos de tu bebé'!$D$8="Male",Table!AE125,Table!AW125)</f>
        <v>10.399390325999999</v>
      </c>
      <c r="J125" s="15">
        <f>IF('Datos de tu bebé'!$D$8="Male",Table!AF125,Table!AX125)</f>
        <v>11.207629236000001</v>
      </c>
      <c r="K125" s="15">
        <f>IF('Datos de tu bebé'!$D$8="Male",Table!AG125,Table!AY125)</f>
        <v>11.999078704</v>
      </c>
      <c r="L125" s="15">
        <f>IF('Datos de tu bebé'!$D$8="Male",Table!AH125,Table!AZ125)</f>
        <v>12.504253783999999</v>
      </c>
      <c r="M125" s="15">
        <f>IF('Datos de tu bebé'!$D$8="Male",Table!AI125,Table!BA125)</f>
        <v>12.845777038</v>
      </c>
      <c r="N125" s="15" t="e">
        <f t="shared" si="0"/>
        <v>#N/A</v>
      </c>
      <c r="O125" s="16">
        <v>12.3</v>
      </c>
      <c r="P125" s="17" t="e">
        <f>VLOOKUP(Table!O125,'Datos de tu bebé'!$E$17:$G$102,3,FALSE)</f>
        <v>#N/A</v>
      </c>
      <c r="Q125" s="15">
        <f>IF('Datos de tu bebé'!$D$8="Male",Table!AJ125,Table!BB125)</f>
        <v>70.680859430664199</v>
      </c>
      <c r="R125" s="15">
        <f>IF('Datos de tu bebé'!$D$8="Male",Table!AK125,Table!BC125)</f>
        <v>71.296187218605724</v>
      </c>
      <c r="S125" s="15">
        <f>IF('Datos de tu bebé'!$D$8="Male",Table!AL125,Table!BD125)</f>
        <v>72.262523047437952</v>
      </c>
      <c r="T125" s="15">
        <f>IF('Datos de tu bebé'!$D$8="Male",Table!AM125,Table!BE125)</f>
        <v>73.930193150520466</v>
      </c>
      <c r="U125" s="15">
        <f>IF('Datos de tu bebé'!$D$8="Male",Table!AN125,Table!BF125)</f>
        <v>75.865086528118553</v>
      </c>
      <c r="V125" s="15">
        <f>IF('Datos de tu bebé'!$D$8="Male",Table!AO125,Table!BG125)</f>
        <v>77.892024403342987</v>
      </c>
      <c r="W125" s="15">
        <f>IF('Datos de tu bebé'!$D$8="Male",Table!AP125,Table!BH125)</f>
        <v>79.800373322059883</v>
      </c>
      <c r="X125" s="15">
        <f>IF('Datos de tu bebé'!$D$8="Male",Table!AQ125,Table!BI125)</f>
        <v>80.982733244471248</v>
      </c>
      <c r="Y125" s="15">
        <f>IF('Datos de tu bebé'!$D$8="Male",Table!AR125,Table!BJ125)</f>
        <v>81.767431232237854</v>
      </c>
      <c r="Z125" s="15" t="e">
        <f t="shared" si="1"/>
        <v>#N/A</v>
      </c>
      <c r="AA125" s="15">
        <v>8.4840929933999973</v>
      </c>
      <c r="AB125" s="15">
        <v>8.7000113126000009</v>
      </c>
      <c r="AC125" s="15">
        <v>9.0452936917999978</v>
      </c>
      <c r="AD125" s="15">
        <v>9.6590093227999994</v>
      </c>
      <c r="AE125" s="15">
        <v>10.399390325999999</v>
      </c>
      <c r="AF125" s="15">
        <v>11.207629236000001</v>
      </c>
      <c r="AG125" s="15">
        <v>11.999078704</v>
      </c>
      <c r="AH125" s="15">
        <v>12.504253783999999</v>
      </c>
      <c r="AI125" s="15">
        <v>12.845777038</v>
      </c>
      <c r="AJ125" s="15">
        <v>70.680859430664199</v>
      </c>
      <c r="AK125" s="15">
        <v>71.296187218605724</v>
      </c>
      <c r="AL125" s="15">
        <v>72.262523047437952</v>
      </c>
      <c r="AM125" s="15">
        <v>73.930193150520466</v>
      </c>
      <c r="AN125" s="15">
        <v>75.865086528118553</v>
      </c>
      <c r="AO125" s="15">
        <v>77.892024403342987</v>
      </c>
      <c r="AP125" s="15">
        <v>79.800373322059883</v>
      </c>
      <c r="AQ125" s="15">
        <v>80.982733244471248</v>
      </c>
      <c r="AR125" s="15">
        <v>81.767431232237854</v>
      </c>
      <c r="AS125" s="15">
        <v>7.8719876624882108</v>
      </c>
      <c r="AT125" s="15">
        <v>8.06801104405689</v>
      </c>
      <c r="AU125" s="15">
        <v>8.3808425124517818</v>
      </c>
      <c r="AV125" s="15">
        <v>8.9349803028912262</v>
      </c>
      <c r="AW125" s="15">
        <v>9.6003366101477337</v>
      </c>
      <c r="AX125" s="15">
        <v>10.322872435303967</v>
      </c>
      <c r="AY125" s="15">
        <v>11.026692874220512</v>
      </c>
      <c r="AZ125" s="15">
        <v>11.474080480088514</v>
      </c>
      <c r="BA125" s="15">
        <v>11.775738641527834</v>
      </c>
      <c r="BB125" s="15">
        <v>68.541111025496306</v>
      </c>
      <c r="BC125" s="15">
        <v>69.256207514005908</v>
      </c>
      <c r="BD125" s="15">
        <v>70.349940741301523</v>
      </c>
      <c r="BE125" s="15">
        <v>72.158197780469848</v>
      </c>
      <c r="BF125" s="15">
        <v>74.140244913815479</v>
      </c>
      <c r="BG125" s="15">
        <v>76.095281216522082</v>
      </c>
      <c r="BH125" s="15">
        <v>77.832928678405864</v>
      </c>
      <c r="BI125" s="15">
        <v>78.863308060430612</v>
      </c>
      <c r="BJ125" s="15">
        <v>79.528747720864502</v>
      </c>
    </row>
    <row r="126" spans="1:62" ht="12.75" customHeight="1" x14ac:dyDescent="0.15">
      <c r="A126" s="15"/>
      <c r="B126" s="18">
        <f t="shared" si="2"/>
        <v>372</v>
      </c>
      <c r="C126" s="16">
        <v>12.4</v>
      </c>
      <c r="D126" s="17" t="e">
        <f>VLOOKUP(Table!C126,'Datos de tu bebé'!$E$17:$F$102,2,FALSE)</f>
        <v>#N/A</v>
      </c>
      <c r="E126" s="15">
        <f>IF('Datos de tu bebé'!$D$8="Male",Table!AA126,Table!AS126)</f>
        <v>8.5091840106999967</v>
      </c>
      <c r="F126" s="15">
        <f>IF('Datos de tu bebé'!$D$8="Male",Table!AB126,Table!AT126)</f>
        <v>8.7256377823000015</v>
      </c>
      <c r="G126" s="15">
        <f>IF('Datos de tu bebé'!$D$8="Male",Table!AC126,Table!AU126)</f>
        <v>9.0717697003999973</v>
      </c>
      <c r="H126" s="15">
        <f>IF('Datos de tu bebé'!$D$8="Male",Table!AD126,Table!AV126)</f>
        <v>9.6869755618999989</v>
      </c>
      <c r="I126" s="15">
        <f>IF('Datos de tu bebé'!$D$8="Male",Table!AE126,Table!AW126)</f>
        <v>10.429122157999998</v>
      </c>
      <c r="J126" s="15">
        <f>IF('Datos de tu bebé'!$D$8="Male",Table!AF126,Table!AX126)</f>
        <v>11.239250353000001</v>
      </c>
      <c r="K126" s="15">
        <f>IF('Datos de tu bebé'!$D$8="Male",Table!AG126,Table!AY126)</f>
        <v>12.032513312000001</v>
      </c>
      <c r="L126" s="15">
        <f>IF('Datos de tu bebé'!$D$8="Male",Table!AH126,Table!AZ126)</f>
        <v>12.538827856999999</v>
      </c>
      <c r="M126" s="15">
        <f>IF('Datos de tu bebé'!$D$8="Male",Table!AI126,Table!BA126)</f>
        <v>12.881113733999999</v>
      </c>
      <c r="N126" s="15" t="e">
        <f t="shared" si="0"/>
        <v>#N/A</v>
      </c>
      <c r="O126" s="16">
        <v>12.4</v>
      </c>
      <c r="P126" s="17" t="e">
        <f>VLOOKUP(Table!O126,'Datos de tu bebé'!$E$17:$G$102,3,FALSE)</f>
        <v>#N/A</v>
      </c>
      <c r="Q126" s="15">
        <f>IF('Datos de tu bebé'!$D$8="Male",Table!AJ126,Table!BB126)</f>
        <v>70.784746732147894</v>
      </c>
      <c r="R126" s="15">
        <f>IF('Datos de tu bebé'!$D$8="Male",Table!AK126,Table!BC126)</f>
        <v>71.401760214259866</v>
      </c>
      <c r="S126" s="15">
        <f>IF('Datos de tu bebé'!$D$8="Male",Table!AL126,Table!BD126)</f>
        <v>72.370597617314701</v>
      </c>
      <c r="T126" s="15">
        <f>IF('Datos de tu bebé'!$D$8="Male",Table!AM126,Table!BE126)</f>
        <v>74.042162153960717</v>
      </c>
      <c r="U126" s="15">
        <f>IF('Datos de tu bebé'!$D$8="Male",Table!AN126,Table!BF126)</f>
        <v>75.980895083455522</v>
      </c>
      <c r="V126" s="15">
        <f>IF('Datos de tu bebé'!$D$8="Male",Table!AO126,Table!BG126)</f>
        <v>78.011062525378051</v>
      </c>
      <c r="W126" s="15">
        <f>IF('Datos de tu bebé'!$D$8="Male",Table!AP126,Table!BH126)</f>
        <v>79.921701651895361</v>
      </c>
      <c r="X126" s="15">
        <f>IF('Datos de tu bebé'!$D$8="Male",Table!AQ126,Table!BI126)</f>
        <v>81.105111889515086</v>
      </c>
      <c r="Y126" s="15">
        <f>IF('Datos de tu bebé'!$D$8="Male",Table!AR126,Table!BJ126)</f>
        <v>81.890350218225109</v>
      </c>
      <c r="Z126" s="15" t="e">
        <f t="shared" si="1"/>
        <v>#N/A</v>
      </c>
      <c r="AA126" s="15">
        <v>8.5091840106999967</v>
      </c>
      <c r="AB126" s="15">
        <v>8.7256377823000015</v>
      </c>
      <c r="AC126" s="15">
        <v>9.0717697003999973</v>
      </c>
      <c r="AD126" s="15">
        <v>9.6869755618999989</v>
      </c>
      <c r="AE126" s="15">
        <v>10.429122157999998</v>
      </c>
      <c r="AF126" s="15">
        <v>11.239250353000001</v>
      </c>
      <c r="AG126" s="15">
        <v>12.032513312000001</v>
      </c>
      <c r="AH126" s="15">
        <v>12.538827856999999</v>
      </c>
      <c r="AI126" s="15">
        <v>12.881113733999999</v>
      </c>
      <c r="AJ126" s="15">
        <v>70.784746732147894</v>
      </c>
      <c r="AK126" s="15">
        <v>71.401760214259866</v>
      </c>
      <c r="AL126" s="15">
        <v>72.370597617314701</v>
      </c>
      <c r="AM126" s="15">
        <v>74.042162153960717</v>
      </c>
      <c r="AN126" s="15">
        <v>75.980895083455522</v>
      </c>
      <c r="AO126" s="15">
        <v>78.011062525378051</v>
      </c>
      <c r="AP126" s="15">
        <v>79.921701651895361</v>
      </c>
      <c r="AQ126" s="15">
        <v>81.105111889515086</v>
      </c>
      <c r="AR126" s="15">
        <v>81.890350218225109</v>
      </c>
      <c r="AS126" s="15">
        <v>7.8972651075847544</v>
      </c>
      <c r="AT126" s="15">
        <v>8.0935408013896026</v>
      </c>
      <c r="AU126" s="15">
        <v>8.4068217937201357</v>
      </c>
      <c r="AV126" s="15">
        <v>8.9619010415486056</v>
      </c>
      <c r="AW126" s="15">
        <v>9.6286406022281081</v>
      </c>
      <c r="AX126" s="15">
        <v>10.353000474717495</v>
      </c>
      <c r="AY126" s="15">
        <v>11.05892768947376</v>
      </c>
      <c r="AZ126" s="15">
        <v>11.507826466125762</v>
      </c>
      <c r="BA126" s="15">
        <v>11.810579735086742</v>
      </c>
      <c r="BB126" s="15">
        <v>68.648828745885865</v>
      </c>
      <c r="BC126" s="15">
        <v>69.365097021321318</v>
      </c>
      <c r="BD126" s="15">
        <v>70.460654996603566</v>
      </c>
      <c r="BE126" s="15">
        <v>72.272013013359967</v>
      </c>
      <c r="BF126" s="15">
        <v>74.257575784939135</v>
      </c>
      <c r="BG126" s="15">
        <v>76.216194978271432</v>
      </c>
      <c r="BH126" s="15">
        <v>77.957119607441498</v>
      </c>
      <c r="BI126" s="15">
        <v>78.989482296315884</v>
      </c>
      <c r="BJ126" s="15">
        <v>79.656218337023972</v>
      </c>
    </row>
    <row r="127" spans="1:62" ht="12.75" customHeight="1" x14ac:dyDescent="0.15">
      <c r="A127" s="15" t="s">
        <v>2</v>
      </c>
      <c r="B127" s="18">
        <f t="shared" si="2"/>
        <v>375</v>
      </c>
      <c r="C127" s="16">
        <v>12.5</v>
      </c>
      <c r="D127" s="17" t="e">
        <f>VLOOKUP(Table!C127,'Datos de tu bebé'!$E$17:$F$102,2,FALSE)</f>
        <v>#N/A</v>
      </c>
      <c r="E127" s="15">
        <f>IF('Datos de tu bebé'!$D$8="Male",Table!AA127,Table!AS127)</f>
        <v>8.5342750279999997</v>
      </c>
      <c r="F127" s="15">
        <f>IF('Datos de tu bebé'!$D$8="Male",Table!AB127,Table!AT127)</f>
        <v>8.7512642520000004</v>
      </c>
      <c r="G127" s="15">
        <f>IF('Datos de tu bebé'!$D$8="Male",Table!AC127,Table!AU127)</f>
        <v>9.0982457090000004</v>
      </c>
      <c r="H127" s="15">
        <f>IF('Datos de tu bebé'!$D$8="Male",Table!AD127,Table!AV127)</f>
        <v>9.7149418010000002</v>
      </c>
      <c r="I127" s="15">
        <f>IF('Datos de tu bebé'!$D$8="Male",Table!AE127,Table!AW127)</f>
        <v>10.45885399</v>
      </c>
      <c r="J127" s="15">
        <f>IF('Datos de tu bebé'!$D$8="Male",Table!AF127,Table!AX127)</f>
        <v>11.270871469999999</v>
      </c>
      <c r="K127" s="15">
        <f>IF('Datos de tu bebé'!$D$8="Male",Table!AG127,Table!AY127)</f>
        <v>12.065947919999999</v>
      </c>
      <c r="L127" s="15">
        <f>IF('Datos de tu bebé'!$D$8="Male",Table!AH127,Table!AZ127)</f>
        <v>12.573401929999999</v>
      </c>
      <c r="M127" s="15">
        <f>IF('Datos de tu bebé'!$D$8="Male",Table!AI127,Table!BA127)</f>
        <v>12.916450429999999</v>
      </c>
      <c r="N127" s="15" t="e">
        <f t="shared" si="0"/>
        <v>#N/A</v>
      </c>
      <c r="O127" s="16">
        <v>12.5</v>
      </c>
      <c r="P127" s="17" t="e">
        <f>VLOOKUP(Table!O127,'Datos de tu bebé'!$E$17:$G$102,3,FALSE)</f>
        <v>#N/A</v>
      </c>
      <c r="Q127" s="15">
        <f>IF('Datos de tu bebé'!$D$8="Male",Table!AJ127,Table!BB127)</f>
        <v>70.910878237182771</v>
      </c>
      <c r="R127" s="15">
        <f>IF('Datos de tu bebé'!$D$8="Male",Table!AK127,Table!BC127)</f>
        <v>71.529412041233186</v>
      </c>
      <c r="S127" s="15">
        <f>IF('Datos de tu bebé'!$D$8="Male",Table!AL127,Table!BD127)</f>
        <v>72.50054958204953</v>
      </c>
      <c r="T127" s="15">
        <f>IF('Datos de tu bebé'!$D$8="Male",Table!AM127,Table!BE127)</f>
        <v>74.175814830099142</v>
      </c>
      <c r="U127" s="15">
        <f>IF('Datos de tu bebé'!$D$8="Male",Table!AN127,Table!BF127)</f>
        <v>76.118375357999994</v>
      </c>
      <c r="V127" s="15">
        <f>IF('Datos de tu bebé'!$D$8="Male",Table!AO127,Table!BG127)</f>
        <v>78.151958486302149</v>
      </c>
      <c r="W127" s="15">
        <f>IF('Datos de tu bebé'!$D$8="Male",Table!AP127,Table!BH127)</f>
        <v>80.065201550341783</v>
      </c>
      <c r="X127" s="15">
        <f>IF('Datos de tu bebé'!$D$8="Male",Table!AQ127,Table!BI127)</f>
        <v>81.249903157893513</v>
      </c>
      <c r="Y127" s="15">
        <f>IF('Datos de tu bebé'!$D$8="Male",Table!AR127,Table!BJ127)</f>
        <v>82.035854738781083</v>
      </c>
      <c r="Z127" s="15" t="e">
        <f t="shared" si="1"/>
        <v>#N/A</v>
      </c>
      <c r="AA127" s="15">
        <v>8.5342750279999997</v>
      </c>
      <c r="AB127" s="15">
        <v>8.7512642520000004</v>
      </c>
      <c r="AC127" s="15">
        <v>9.0982457090000004</v>
      </c>
      <c r="AD127" s="15">
        <v>9.7149418010000002</v>
      </c>
      <c r="AE127" s="15">
        <v>10.45885399</v>
      </c>
      <c r="AF127" s="15">
        <v>11.270871469999999</v>
      </c>
      <c r="AG127" s="15">
        <v>12.065947919999999</v>
      </c>
      <c r="AH127" s="15">
        <v>12.573401929999999</v>
      </c>
      <c r="AI127" s="15">
        <v>12.916450429999999</v>
      </c>
      <c r="AJ127" s="15">
        <v>70.910878237182771</v>
      </c>
      <c r="AK127" s="15">
        <v>71.529412041233186</v>
      </c>
      <c r="AL127" s="15">
        <v>72.50054958204953</v>
      </c>
      <c r="AM127" s="15">
        <v>74.175814830099142</v>
      </c>
      <c r="AN127" s="15">
        <v>76.118375357999994</v>
      </c>
      <c r="AO127" s="15">
        <v>78.151958486302149</v>
      </c>
      <c r="AP127" s="15">
        <v>80.065201550341783</v>
      </c>
      <c r="AQ127" s="15">
        <v>81.249903157893513</v>
      </c>
      <c r="AR127" s="15">
        <v>82.035854738781083</v>
      </c>
      <c r="AS127" s="15">
        <v>7.9310303099999997</v>
      </c>
      <c r="AT127" s="15">
        <v>8.1276210120000005</v>
      </c>
      <c r="AU127" s="15">
        <v>8.4414596619999998</v>
      </c>
      <c r="AV127" s="15">
        <v>8.9976916669999998</v>
      </c>
      <c r="AW127" s="15">
        <v>9.6660891850000006</v>
      </c>
      <c r="AX127" s="15">
        <v>10.39257636</v>
      </c>
      <c r="AY127" s="15">
        <v>11.10088678</v>
      </c>
      <c r="AZ127" s="15">
        <v>11.551451399999999</v>
      </c>
      <c r="BA127" s="15">
        <v>11.85539095</v>
      </c>
      <c r="BB127" s="15">
        <v>68.776126937662156</v>
      </c>
      <c r="BC127" s="15">
        <v>69.493799167058228</v>
      </c>
      <c r="BD127" s="15">
        <v>70.591488102113047</v>
      </c>
      <c r="BE127" s="15">
        <v>72.406326393337736</v>
      </c>
      <c r="BF127" s="15">
        <v>74.395643785999994</v>
      </c>
      <c r="BG127" s="15">
        <v>76.357906171938623</v>
      </c>
      <c r="BH127" s="15">
        <v>78.102019734356674</v>
      </c>
      <c r="BI127" s="15">
        <v>79.136251913718183</v>
      </c>
      <c r="BJ127" s="15">
        <v>79.80418692509808</v>
      </c>
    </row>
    <row r="128" spans="1:62" ht="12.75" customHeight="1" x14ac:dyDescent="0.15">
      <c r="A128" s="15"/>
      <c r="B128" s="18">
        <f t="shared" si="2"/>
        <v>378</v>
      </c>
      <c r="C128" s="16">
        <v>12.6</v>
      </c>
      <c r="D128" s="17" t="e">
        <f>VLOOKUP(Table!C128,'Datos de tu bebé'!$E$17:$F$102,2,FALSE)</f>
        <v>#N/A</v>
      </c>
      <c r="E128" s="15">
        <f>IF('Datos de tu bebé'!$D$8="Male",Table!AA128,Table!AS128)</f>
        <v>8.5571123833999998</v>
      </c>
      <c r="F128" s="15">
        <f>IF('Datos de tu bebé'!$D$8="Male",Table!AB128,Table!AT128)</f>
        <v>8.7746079379000008</v>
      </c>
      <c r="G128" s="15">
        <f>IF('Datos de tu bebé'!$D$8="Male",Table!AC128,Table!AU128)</f>
        <v>9.1223899054000004</v>
      </c>
      <c r="H128" s="15">
        <f>IF('Datos de tu bebé'!$D$8="Male",Table!AD128,Table!AV128)</f>
        <v>9.7404813805000003</v>
      </c>
      <c r="I128" s="15">
        <f>IF('Datos de tu bebé'!$D$8="Male",Table!AE128,Table!AW128)</f>
        <v>10.486031150999999</v>
      </c>
      <c r="J128" s="15">
        <f>IF('Datos de tu bebé'!$D$8="Male",Table!AF128,Table!AX128)</f>
        <v>11.299780654999999</v>
      </c>
      <c r="K128" s="15">
        <f>IF('Datos de tu bebé'!$D$8="Male",Table!AG128,Table!AY128)</f>
        <v>12.096498458999999</v>
      </c>
      <c r="L128" s="15">
        <f>IF('Datos de tu bebé'!$D$8="Male",Table!AH128,Table!AZ128)</f>
        <v>12.604972545999999</v>
      </c>
      <c r="M128" s="15">
        <f>IF('Datos de tu bebé'!$D$8="Male",Table!AI128,Table!BA128)</f>
        <v>12.948698725</v>
      </c>
      <c r="N128" s="15" t="e">
        <f t="shared" si="0"/>
        <v>#N/A</v>
      </c>
      <c r="O128" s="16">
        <v>12.6</v>
      </c>
      <c r="P128" s="17" t="e">
        <f>VLOOKUP(Table!O128,'Datos de tu bebé'!$E$17:$G$102,3,FALSE)</f>
        <v>#N/A</v>
      </c>
      <c r="Q128" s="15">
        <f>IF('Datos de tu bebé'!$D$8="Male",Table!AJ128,Table!BB128)</f>
        <v>71.013560134158183</v>
      </c>
      <c r="R128" s="15">
        <f>IF('Datos de tu bebé'!$D$8="Male",Table!AK128,Table!BC128)</f>
        <v>71.633789218009071</v>
      </c>
      <c r="S128" s="15">
        <f>IF('Datos de tu bebé'!$D$8="Male",Table!AL128,Table!BD128)</f>
        <v>72.607440545420815</v>
      </c>
      <c r="T128" s="15">
        <f>IF('Datos de tu bebé'!$D$8="Male",Table!AM128,Table!BE128)</f>
        <v>74.286613536229524</v>
      </c>
      <c r="U128" s="15">
        <f>IF('Datos de tu bebé'!$D$8="Male",Table!AN128,Table!BF128)</f>
        <v>76.233017733299988</v>
      </c>
      <c r="V128" s="15">
        <f>IF('Datos de tu bebé'!$D$8="Male",Table!AO128,Table!BG128)</f>
        <v>78.269823306941902</v>
      </c>
      <c r="W128" s="15">
        <f>IF('Datos de tu bebé'!$D$8="Male",Table!AP128,Table!BH128)</f>
        <v>80.185340961338127</v>
      </c>
      <c r="X128" s="15">
        <f>IF('Datos de tu bebé'!$D$8="Male",Table!AQ128,Table!BI128)</f>
        <v>81.371079706829605</v>
      </c>
      <c r="Y128" s="15">
        <f>IF('Datos de tu bebé'!$D$8="Male",Table!AR128,Table!BJ128)</f>
        <v>82.157561692713756</v>
      </c>
      <c r="Z128" s="15" t="e">
        <f t="shared" si="1"/>
        <v>#N/A</v>
      </c>
      <c r="AA128" s="15">
        <v>8.5571123833999998</v>
      </c>
      <c r="AB128" s="15">
        <v>8.7746079379000008</v>
      </c>
      <c r="AC128" s="15">
        <v>9.1223899054000004</v>
      </c>
      <c r="AD128" s="15">
        <v>9.7404813805000003</v>
      </c>
      <c r="AE128" s="15">
        <v>10.486031150999999</v>
      </c>
      <c r="AF128" s="15">
        <v>11.299780654999999</v>
      </c>
      <c r="AG128" s="15">
        <v>12.096498458999999</v>
      </c>
      <c r="AH128" s="15">
        <v>12.604972545999999</v>
      </c>
      <c r="AI128" s="15">
        <v>12.948698725</v>
      </c>
      <c r="AJ128" s="15">
        <v>71.013560134158183</v>
      </c>
      <c r="AK128" s="15">
        <v>71.633789218009071</v>
      </c>
      <c r="AL128" s="15">
        <v>72.607440545420815</v>
      </c>
      <c r="AM128" s="15">
        <v>74.286613536229524</v>
      </c>
      <c r="AN128" s="15">
        <v>76.233017733299988</v>
      </c>
      <c r="AO128" s="15">
        <v>78.269823306941902</v>
      </c>
      <c r="AP128" s="15">
        <v>80.185340961338127</v>
      </c>
      <c r="AQ128" s="15">
        <v>81.371079706829605</v>
      </c>
      <c r="AR128" s="15">
        <v>82.157561692713756</v>
      </c>
      <c r="AS128" s="15">
        <v>7.9558628341999995</v>
      </c>
      <c r="AT128" s="15">
        <v>8.1527014532000006</v>
      </c>
      <c r="AU128" s="15">
        <v>8.4669821105</v>
      </c>
      <c r="AV128" s="15">
        <v>9.0241410091999992</v>
      </c>
      <c r="AW128" s="15">
        <v>9.6939028728000007</v>
      </c>
      <c r="AX128" s="15">
        <v>10.422192924999999</v>
      </c>
      <c r="AY128" s="15">
        <v>11.132590071999999</v>
      </c>
      <c r="AZ128" s="15">
        <v>11.584653957</v>
      </c>
      <c r="BA128" s="15">
        <v>11.889681134</v>
      </c>
      <c r="BB128" s="15">
        <v>68.882794717699625</v>
      </c>
      <c r="BC128" s="15">
        <v>69.601626041569858</v>
      </c>
      <c r="BD128" s="15">
        <v>70.701123251722237</v>
      </c>
      <c r="BE128" s="15">
        <v>72.519042873691944</v>
      </c>
      <c r="BF128" s="15">
        <v>74.5118648471</v>
      </c>
      <c r="BG128" s="15">
        <v>76.477709518245177</v>
      </c>
      <c r="BH128" s="15">
        <v>78.225107965325151</v>
      </c>
      <c r="BI128" s="15">
        <v>79.261331581925958</v>
      </c>
      <c r="BJ128" s="15">
        <v>79.930569599044617</v>
      </c>
    </row>
    <row r="129" spans="1:62" ht="12.75" customHeight="1" x14ac:dyDescent="0.15">
      <c r="A129" s="15"/>
      <c r="B129" s="18">
        <f t="shared" si="2"/>
        <v>381</v>
      </c>
      <c r="C129" s="16">
        <v>12.7</v>
      </c>
      <c r="D129" s="17" t="e">
        <f>VLOOKUP(Table!C129,'Datos de tu bebé'!$E$17:$F$102,2,FALSE)</f>
        <v>#N/A</v>
      </c>
      <c r="E129" s="15">
        <f>IF('Datos de tu bebé'!$D$8="Male",Table!AA129,Table!AS129)</f>
        <v>8.5799497387999999</v>
      </c>
      <c r="F129" s="15">
        <f>IF('Datos de tu bebé'!$D$8="Male",Table!AB129,Table!AT129)</f>
        <v>8.7979516238000013</v>
      </c>
      <c r="G129" s="15">
        <f>IF('Datos de tu bebé'!$D$8="Male",Table!AC129,Table!AU129)</f>
        <v>9.1465341018000004</v>
      </c>
      <c r="H129" s="15">
        <f>IF('Datos de tu bebé'!$D$8="Male",Table!AD129,Table!AV129)</f>
        <v>9.7660209600000005</v>
      </c>
      <c r="I129" s="15">
        <f>IF('Datos de tu bebé'!$D$8="Male",Table!AE129,Table!AW129)</f>
        <v>10.513208311999998</v>
      </c>
      <c r="J129" s="15">
        <f>IF('Datos de tu bebé'!$D$8="Male",Table!AF129,Table!AX129)</f>
        <v>11.328689839999999</v>
      </c>
      <c r="K129" s="15">
        <f>IF('Datos de tu bebé'!$D$8="Male",Table!AG129,Table!AY129)</f>
        <v>12.127048997999999</v>
      </c>
      <c r="L129" s="15">
        <f>IF('Datos de tu bebé'!$D$8="Male",Table!AH129,Table!AZ129)</f>
        <v>12.636543161999999</v>
      </c>
      <c r="M129" s="15">
        <f>IF('Datos de tu bebé'!$D$8="Male",Table!AI129,Table!BA129)</f>
        <v>12.98094702</v>
      </c>
      <c r="N129" s="15" t="e">
        <f t="shared" si="0"/>
        <v>#N/A</v>
      </c>
      <c r="O129" s="16">
        <v>12.7</v>
      </c>
      <c r="P129" s="17" t="e">
        <f>VLOOKUP(Table!O129,'Datos de tu bebé'!$E$17:$G$102,3,FALSE)</f>
        <v>#N/A</v>
      </c>
      <c r="Q129" s="15">
        <f>IF('Datos de tu bebé'!$D$8="Male",Table!AJ129,Table!BB129)</f>
        <v>71.115782171856239</v>
      </c>
      <c r="R129" s="15">
        <f>IF('Datos de tu bebé'!$D$8="Male",Table!AK129,Table!BC129)</f>
        <v>71.737709802136564</v>
      </c>
      <c r="S129" s="15">
        <f>IF('Datos de tu bebé'!$D$8="Male",Table!AL129,Table!BD129)</f>
        <v>72.713878767427801</v>
      </c>
      <c r="T129" s="15">
        <f>IF('Datos de tu bebé'!$D$8="Male",Table!AM129,Table!BE129)</f>
        <v>74.39696283054235</v>
      </c>
      <c r="U129" s="15">
        <f>IF('Datos de tu bebé'!$D$8="Male",Table!AN129,Table!BF129)</f>
        <v>76.347210110829991</v>
      </c>
      <c r="V129" s="15">
        <f>IF('Datos de tu bebé'!$D$8="Male",Table!AO129,Table!BG129)</f>
        <v>78.387233567824552</v>
      </c>
      <c r="W129" s="15">
        <f>IF('Datos de tu bebé'!$D$8="Male",Table!AP129,Table!BH129)</f>
        <v>80.30501898999654</v>
      </c>
      <c r="X129" s="15">
        <f>IF('Datos de tu bebé'!$D$8="Male",Table!AQ129,Table!BI129)</f>
        <v>81.491789914684645</v>
      </c>
      <c r="Y129" s="15">
        <f>IF('Datos de tu bebé'!$D$8="Male",Table!AR129,Table!BJ129)</f>
        <v>82.278798865463685</v>
      </c>
      <c r="Z129" s="15" t="e">
        <f t="shared" si="1"/>
        <v>#N/A</v>
      </c>
      <c r="AA129" s="15">
        <v>8.5799497387999999</v>
      </c>
      <c r="AB129" s="15">
        <v>8.7979516238000013</v>
      </c>
      <c r="AC129" s="15">
        <v>9.1465341018000004</v>
      </c>
      <c r="AD129" s="15">
        <v>9.7660209600000005</v>
      </c>
      <c r="AE129" s="15">
        <v>10.513208311999998</v>
      </c>
      <c r="AF129" s="15">
        <v>11.328689839999999</v>
      </c>
      <c r="AG129" s="15">
        <v>12.127048997999999</v>
      </c>
      <c r="AH129" s="15">
        <v>12.636543161999999</v>
      </c>
      <c r="AI129" s="15">
        <v>12.98094702</v>
      </c>
      <c r="AJ129" s="15">
        <v>71.115782171856239</v>
      </c>
      <c r="AK129" s="15">
        <v>71.737709802136564</v>
      </c>
      <c r="AL129" s="15">
        <v>72.713878767427801</v>
      </c>
      <c r="AM129" s="15">
        <v>74.39696283054235</v>
      </c>
      <c r="AN129" s="15">
        <v>76.347210110829991</v>
      </c>
      <c r="AO129" s="15">
        <v>78.387233567824552</v>
      </c>
      <c r="AP129" s="15">
        <v>80.30501898999654</v>
      </c>
      <c r="AQ129" s="15">
        <v>81.491789914684645</v>
      </c>
      <c r="AR129" s="15">
        <v>82.278798865463685</v>
      </c>
      <c r="AS129" s="15">
        <v>7.9805159860099995</v>
      </c>
      <c r="AT129" s="15">
        <v>8.1776014561799997</v>
      </c>
      <c r="AU129" s="15">
        <v>8.4923222680299997</v>
      </c>
      <c r="AV129" s="15">
        <v>9.0504044116799989</v>
      </c>
      <c r="AW129" s="15">
        <v>9.7215258708900016</v>
      </c>
      <c r="AX129" s="15">
        <v>10.451613623899998</v>
      </c>
      <c r="AY129" s="15">
        <v>11.164092950799999</v>
      </c>
      <c r="AZ129" s="15">
        <v>11.617653713900001</v>
      </c>
      <c r="BA129" s="15">
        <v>11.9237672168</v>
      </c>
      <c r="BB129" s="15">
        <v>68.989055027842724</v>
      </c>
      <c r="BC129" s="15">
        <v>69.709040671746507</v>
      </c>
      <c r="BD129" s="15">
        <v>70.810339795851633</v>
      </c>
      <c r="BE129" s="15">
        <v>72.63133268755756</v>
      </c>
      <c r="BF129" s="15">
        <v>74.627653845249995</v>
      </c>
      <c r="BG129" s="15">
        <v>76.597078914070252</v>
      </c>
      <c r="BH129" s="15">
        <v>78.347763362513518</v>
      </c>
      <c r="BI129" s="15">
        <v>79.385980295917918</v>
      </c>
      <c r="BJ129" s="15">
        <v>80.056523007437931</v>
      </c>
    </row>
    <row r="130" spans="1:62" ht="12.75" customHeight="1" x14ac:dyDescent="0.15">
      <c r="A130" s="15"/>
      <c r="B130" s="18">
        <f t="shared" si="2"/>
        <v>384</v>
      </c>
      <c r="C130" s="16">
        <v>12.8</v>
      </c>
      <c r="D130" s="17" t="e">
        <f>VLOOKUP(Table!C130,'Datos de tu bebé'!$E$17:$F$102,2,FALSE)</f>
        <v>#N/A</v>
      </c>
      <c r="E130" s="15">
        <f>IF('Datos de tu bebé'!$D$8="Male",Table!AA130,Table!AS130)</f>
        <v>8.6027870942</v>
      </c>
      <c r="F130" s="15">
        <f>IF('Datos de tu bebé'!$D$8="Male",Table!AB130,Table!AT130)</f>
        <v>8.8212953097000018</v>
      </c>
      <c r="G130" s="15">
        <f>IF('Datos de tu bebé'!$D$8="Male",Table!AC130,Table!AU130)</f>
        <v>9.1706782982000004</v>
      </c>
      <c r="H130" s="15">
        <f>IF('Datos de tu bebé'!$D$8="Male",Table!AD130,Table!AV130)</f>
        <v>9.7915605395000007</v>
      </c>
      <c r="I130" s="15">
        <f>IF('Datos de tu bebé'!$D$8="Male",Table!AE130,Table!AW130)</f>
        <v>10.540385472999997</v>
      </c>
      <c r="J130" s="15">
        <f>IF('Datos de tu bebé'!$D$8="Male",Table!AF130,Table!AX130)</f>
        <v>11.357599024999999</v>
      </c>
      <c r="K130" s="15">
        <f>IF('Datos de tu bebé'!$D$8="Male",Table!AG130,Table!AY130)</f>
        <v>12.157599536999999</v>
      </c>
      <c r="L130" s="15">
        <f>IF('Datos de tu bebé'!$D$8="Male",Table!AH130,Table!AZ130)</f>
        <v>12.668113777999999</v>
      </c>
      <c r="M130" s="15">
        <f>IF('Datos de tu bebé'!$D$8="Male",Table!AI130,Table!BA130)</f>
        <v>13.013195315000001</v>
      </c>
      <c r="N130" s="15" t="e">
        <f t="shared" si="0"/>
        <v>#N/A</v>
      </c>
      <c r="O130" s="16">
        <v>12.8</v>
      </c>
      <c r="P130" s="17" t="e">
        <f>VLOOKUP(Table!O130,'Datos de tu bebé'!$E$17:$G$102,3,FALSE)</f>
        <v>#N/A</v>
      </c>
      <c r="Q130" s="15">
        <f>IF('Datos de tu bebé'!$D$8="Male",Table!AJ130,Table!BB130)</f>
        <v>71.217549363514522</v>
      </c>
      <c r="R130" s="15">
        <f>IF('Datos de tu bebé'!$D$8="Male",Table!AK130,Table!BC130)</f>
        <v>71.841178755962076</v>
      </c>
      <c r="S130" s="15">
        <f>IF('Datos de tu bebé'!$D$8="Male",Table!AL130,Table!BD130)</f>
        <v>72.81986913532721</v>
      </c>
      <c r="T130" s="15">
        <f>IF('Datos de tu bebé'!$D$8="Male",Table!AM130,Table!BE130)</f>
        <v>74.506867490610432</v>
      </c>
      <c r="U130" s="15">
        <f>IF('Datos de tu bebé'!$D$8="Male",Table!AN130,Table!BF130)</f>
        <v>76.460957183804993</v>
      </c>
      <c r="V130" s="15">
        <f>IF('Datos de tu bebé'!$D$8="Male",Table!AO130,Table!BG130)</f>
        <v>78.504193935462794</v>
      </c>
      <c r="W130" s="15">
        <f>IF('Datos de tu bebé'!$D$8="Male",Table!AP130,Table!BH130)</f>
        <v>80.424240343067268</v>
      </c>
      <c r="X130" s="15">
        <f>IF('Datos de tu bebé'!$D$8="Male",Table!AQ130,Table!BI130)</f>
        <v>81.612038546566453</v>
      </c>
      <c r="Y130" s="15">
        <f>IF('Datos de tu bebé'!$D$8="Male",Table!AR130,Table!BJ130)</f>
        <v>82.399571075071364</v>
      </c>
      <c r="Z130" s="15" t="e">
        <f t="shared" si="1"/>
        <v>#N/A</v>
      </c>
      <c r="AA130" s="15">
        <v>8.6027870942</v>
      </c>
      <c r="AB130" s="15">
        <v>8.8212953097000018</v>
      </c>
      <c r="AC130" s="15">
        <v>9.1706782982000004</v>
      </c>
      <c r="AD130" s="15">
        <v>9.7915605395000007</v>
      </c>
      <c r="AE130" s="15">
        <v>10.540385472999997</v>
      </c>
      <c r="AF130" s="15">
        <v>11.357599024999999</v>
      </c>
      <c r="AG130" s="15">
        <v>12.157599536999999</v>
      </c>
      <c r="AH130" s="15">
        <v>12.668113777999999</v>
      </c>
      <c r="AI130" s="15">
        <v>13.013195315000001</v>
      </c>
      <c r="AJ130" s="15">
        <v>71.217549363514522</v>
      </c>
      <c r="AK130" s="15">
        <v>71.841178755962076</v>
      </c>
      <c r="AL130" s="15">
        <v>72.81986913532721</v>
      </c>
      <c r="AM130" s="15">
        <v>74.506867490610432</v>
      </c>
      <c r="AN130" s="15">
        <v>76.460957183804993</v>
      </c>
      <c r="AO130" s="15">
        <v>78.504193935462794</v>
      </c>
      <c r="AP130" s="15">
        <v>80.424240343067268</v>
      </c>
      <c r="AQ130" s="15">
        <v>81.612038546566453</v>
      </c>
      <c r="AR130" s="15">
        <v>82.399571075071364</v>
      </c>
      <c r="AS130" s="15">
        <v>8.0049914583609993</v>
      </c>
      <c r="AT130" s="15">
        <v>8.2023227558239995</v>
      </c>
      <c r="AU130" s="15">
        <v>8.5174819399060002</v>
      </c>
      <c r="AV130" s="15">
        <v>9.0764838137419996</v>
      </c>
      <c r="AW130" s="15">
        <v>9.7489602921640017</v>
      </c>
      <c r="AX130" s="15">
        <v>10.480840770019999</v>
      </c>
      <c r="AY130" s="15">
        <v>11.195397934199999</v>
      </c>
      <c r="AZ130" s="15">
        <v>11.650453322620001</v>
      </c>
      <c r="BA130" s="15">
        <v>11.95765194262</v>
      </c>
      <c r="BB130" s="15">
        <v>69.0949120235354</v>
      </c>
      <c r="BC130" s="15">
        <v>69.81604726871366</v>
      </c>
      <c r="BD130" s="15">
        <v>70.919142012649189</v>
      </c>
      <c r="BE130" s="15">
        <v>72.743200178106648</v>
      </c>
      <c r="BF130" s="15">
        <v>74.743015133572001</v>
      </c>
      <c r="BG130" s="15">
        <v>76.716018664210225</v>
      </c>
      <c r="BH130" s="15">
        <v>78.469990142837545</v>
      </c>
      <c r="BI130" s="15">
        <v>79.510202201740995</v>
      </c>
      <c r="BJ130" s="15">
        <v>80.18205124346288</v>
      </c>
    </row>
    <row r="131" spans="1:62" ht="12.75" customHeight="1" x14ac:dyDescent="0.15">
      <c r="A131" s="15"/>
      <c r="B131" s="18">
        <f t="shared" si="2"/>
        <v>387</v>
      </c>
      <c r="C131" s="16">
        <v>12.9</v>
      </c>
      <c r="D131" s="17" t="e">
        <f>VLOOKUP(Table!C131,'Datos de tu bebé'!$E$17:$F$102,2,FALSE)</f>
        <v>#N/A</v>
      </c>
      <c r="E131" s="15">
        <f>IF('Datos de tu bebé'!$D$8="Male",Table!AA131,Table!AS131)</f>
        <v>8.6256244496000001</v>
      </c>
      <c r="F131" s="15">
        <f>IF('Datos de tu bebé'!$D$8="Male",Table!AB131,Table!AT131)</f>
        <v>8.8446389956000022</v>
      </c>
      <c r="G131" s="15">
        <f>IF('Datos de tu bebé'!$D$8="Male",Table!AC131,Table!AU131)</f>
        <v>9.1948224946000003</v>
      </c>
      <c r="H131" s="15">
        <f>IF('Datos de tu bebé'!$D$8="Male",Table!AD131,Table!AV131)</f>
        <v>9.8171001190000009</v>
      </c>
      <c r="I131" s="15">
        <f>IF('Datos de tu bebé'!$D$8="Male",Table!AE131,Table!AW131)</f>
        <v>10.567562633999996</v>
      </c>
      <c r="J131" s="15">
        <f>IF('Datos de tu bebé'!$D$8="Male",Table!AF131,Table!AX131)</f>
        <v>11.386508209999999</v>
      </c>
      <c r="K131" s="15">
        <f>IF('Datos de tu bebé'!$D$8="Male",Table!AG131,Table!AY131)</f>
        <v>12.188150075999999</v>
      </c>
      <c r="L131" s="15">
        <f>IF('Datos de tu bebé'!$D$8="Male",Table!AH131,Table!AZ131)</f>
        <v>12.699684393999998</v>
      </c>
      <c r="M131" s="15">
        <f>IF('Datos de tu bebé'!$D$8="Male",Table!AI131,Table!BA131)</f>
        <v>13.045443610000001</v>
      </c>
      <c r="N131" s="15" t="e">
        <f t="shared" si="0"/>
        <v>#N/A</v>
      </c>
      <c r="O131" s="16">
        <v>12.9</v>
      </c>
      <c r="P131" s="17" t="e">
        <f>VLOOKUP(Table!O131,'Datos de tu bebé'!$E$17:$G$102,3,FALSE)</f>
        <v>#N/A</v>
      </c>
      <c r="Q131" s="15">
        <f>IF('Datos de tu bebé'!$D$8="Male",Table!AJ131,Table!BB131)</f>
        <v>71.318866640295852</v>
      </c>
      <c r="R131" s="15">
        <f>IF('Datos de tu bebé'!$D$8="Male",Table!AK131,Table!BC131)</f>
        <v>71.944200960799691</v>
      </c>
      <c r="S131" s="15">
        <f>IF('Datos de tu bebé'!$D$8="Male",Table!AL131,Table!BD131)</f>
        <v>72.925416456896897</v>
      </c>
      <c r="T131" s="15">
        <f>IF('Datos de tu bebé'!$D$8="Male",Table!AM131,Table!BE131)</f>
        <v>74.616332216912397</v>
      </c>
      <c r="U131" s="15">
        <f>IF('Datos de tu bebé'!$D$8="Male",Table!AN131,Table!BF131)</f>
        <v>76.574263570475097</v>
      </c>
      <c r="V131" s="15">
        <f>IF('Datos de tu bebé'!$D$8="Male",Table!AO131,Table!BG131)</f>
        <v>78.620709002605324</v>
      </c>
      <c r="W131" s="15">
        <f>IF('Datos de tu bebé'!$D$8="Male",Table!AP131,Table!BH131)</f>
        <v>80.543009653379229</v>
      </c>
      <c r="X131" s="15">
        <f>IF('Datos de tu bebé'!$D$8="Male",Table!AQ131,Table!BI131)</f>
        <v>81.731830292794839</v>
      </c>
      <c r="Y131" s="15">
        <f>IF('Datos de tu bebé'!$D$8="Male",Table!AR131,Table!BJ131)</f>
        <v>82.519883063844574</v>
      </c>
      <c r="Z131" s="15" t="e">
        <f t="shared" si="1"/>
        <v>#N/A</v>
      </c>
      <c r="AA131" s="15">
        <v>8.6256244496000001</v>
      </c>
      <c r="AB131" s="15">
        <v>8.8446389956000022</v>
      </c>
      <c r="AC131" s="15">
        <v>9.1948224946000003</v>
      </c>
      <c r="AD131" s="15">
        <v>9.8171001190000009</v>
      </c>
      <c r="AE131" s="15">
        <v>10.567562633999996</v>
      </c>
      <c r="AF131" s="15">
        <v>11.386508209999999</v>
      </c>
      <c r="AG131" s="15">
        <v>12.188150075999999</v>
      </c>
      <c r="AH131" s="15">
        <v>12.699684393999998</v>
      </c>
      <c r="AI131" s="15">
        <v>13.045443610000001</v>
      </c>
      <c r="AJ131" s="15">
        <v>71.318866640295852</v>
      </c>
      <c r="AK131" s="15">
        <v>71.944200960799691</v>
      </c>
      <c r="AL131" s="15">
        <v>72.925416456896897</v>
      </c>
      <c r="AM131" s="15">
        <v>74.616332216912397</v>
      </c>
      <c r="AN131" s="15">
        <v>76.574263570475097</v>
      </c>
      <c r="AO131" s="15">
        <v>78.620709002605324</v>
      </c>
      <c r="AP131" s="15">
        <v>80.543009653379229</v>
      </c>
      <c r="AQ131" s="15">
        <v>81.731830292794839</v>
      </c>
      <c r="AR131" s="15">
        <v>82.519883063844574</v>
      </c>
      <c r="AS131" s="15">
        <v>8.0292909331841997</v>
      </c>
      <c r="AT131" s="15">
        <v>8.2268670754377986</v>
      </c>
      <c r="AU131" s="15">
        <v>8.5424629188891998</v>
      </c>
      <c r="AV131" s="15">
        <v>9.1023811402834998</v>
      </c>
      <c r="AW131" s="15">
        <v>9.7762082327693012</v>
      </c>
      <c r="AX131" s="15">
        <v>10.509876657358999</v>
      </c>
      <c r="AY131" s="15">
        <v>11.226507518225999</v>
      </c>
      <c r="AZ131" s="15">
        <v>11.683055411817001</v>
      </c>
      <c r="BA131" s="15">
        <v>11.991338031451999</v>
      </c>
      <c r="BB131" s="15">
        <v>69.200369794925805</v>
      </c>
      <c r="BC131" s="15">
        <v>69.922649977412618</v>
      </c>
      <c r="BD131" s="15">
        <v>71.027534113065627</v>
      </c>
      <c r="BE131" s="15">
        <v>72.854649620515175</v>
      </c>
      <c r="BF131" s="15">
        <v>74.857952997498799</v>
      </c>
      <c r="BG131" s="15">
        <v>76.834533007210041</v>
      </c>
      <c r="BH131" s="15">
        <v>78.59179245913036</v>
      </c>
      <c r="BI131" s="15">
        <v>79.634001383023261</v>
      </c>
      <c r="BJ131" s="15">
        <v>80.307158339104575</v>
      </c>
    </row>
    <row r="132" spans="1:62" ht="12.75" customHeight="1" x14ac:dyDescent="0.15">
      <c r="A132" s="15" t="s">
        <v>2</v>
      </c>
      <c r="B132" s="18">
        <f t="shared" si="2"/>
        <v>390</v>
      </c>
      <c r="C132" s="16">
        <v>13</v>
      </c>
      <c r="D132" s="17" t="e">
        <f>VLOOKUP(Table!C132,'Datos de tu bebé'!$E$17:$F$102,2,FALSE)</f>
        <v>#N/A</v>
      </c>
      <c r="E132" s="15">
        <f>IF('Datos de tu bebé'!$D$8="Male",Table!AA132,Table!AS132)</f>
        <v>8.6484618050000002</v>
      </c>
      <c r="F132" s="15">
        <f>IF('Datos de tu bebé'!$D$8="Male",Table!AB132,Table!AT132)</f>
        <v>8.8679826814999991</v>
      </c>
      <c r="G132" s="15">
        <f>IF('Datos de tu bebé'!$D$8="Male",Table!AC132,Table!AU132)</f>
        <v>9.2189666910000003</v>
      </c>
      <c r="H132" s="15">
        <f>IF('Datos de tu bebé'!$D$8="Male",Table!AD132,Table!AV132)</f>
        <v>9.8426396985000011</v>
      </c>
      <c r="I132" s="15">
        <f>IF('Datos de tu bebé'!$D$8="Male",Table!AE132,Table!AW132)</f>
        <v>10.594739794999999</v>
      </c>
      <c r="J132" s="15">
        <f>IF('Datos de tu bebé'!$D$8="Male",Table!AF132,Table!AX132)</f>
        <v>11.415417394999999</v>
      </c>
      <c r="K132" s="15">
        <f>IF('Datos de tu bebé'!$D$8="Male",Table!AG132,Table!AY132)</f>
        <v>12.218700614999999</v>
      </c>
      <c r="L132" s="15">
        <f>IF('Datos de tu bebé'!$D$8="Male",Table!AH132,Table!AZ132)</f>
        <v>12.73125501</v>
      </c>
      <c r="M132" s="15">
        <f>IF('Datos de tu bebé'!$D$8="Male",Table!AI132,Table!BA132)</f>
        <v>13.077691905</v>
      </c>
      <c r="N132" s="15" t="e">
        <f t="shared" si="0"/>
        <v>#N/A</v>
      </c>
      <c r="O132" s="16">
        <v>13</v>
      </c>
      <c r="P132" s="17" t="e">
        <f>VLOOKUP(Table!O132,'Datos de tu bebé'!$E$17:$G$102,3,FALSE)</f>
        <v>#N/A</v>
      </c>
      <c r="Q132" s="15">
        <f>IF('Datos de tu bebé'!$D$8="Male",Table!AJ132,Table!BB132)</f>
        <v>71.419738853028335</v>
      </c>
      <c r="R132" s="15">
        <f>IF('Datos de tu bebé'!$D$8="Male",Table!AK132,Table!BC132)</f>
        <v>72.046781218644327</v>
      </c>
      <c r="S132" s="15">
        <f>IF('Datos de tu bebé'!$D$8="Male",Table!AL132,Table!BD132)</f>
        <v>73.030525462109182</v>
      </c>
      <c r="T132" s="15">
        <f>IF('Datos de tu bebé'!$D$8="Male",Table!AM132,Table!BE132)</f>
        <v>74.725361634445491</v>
      </c>
      <c r="U132" s="15">
        <f>IF('Datos de tu bebé'!$D$8="Male",Table!AN132,Table!BF132)</f>
        <v>76.687133815683254</v>
      </c>
      <c r="V132" s="15">
        <f>IF('Datos de tu bebé'!$D$8="Male",Table!AO132,Table!BG132)</f>
        <v>78.736783289759956</v>
      </c>
      <c r="W132" s="15">
        <f>IF('Datos de tu bebé'!$D$8="Male",Table!AP132,Table!BH132)</f>
        <v>80.661331481359497</v>
      </c>
      <c r="X132" s="15">
        <f>IF('Datos de tu bebé'!$D$8="Male",Table!AQ132,Table!BI132)</f>
        <v>81.851169770436883</v>
      </c>
      <c r="Y132" s="15">
        <f>IF('Datos de tu bebé'!$D$8="Male",Table!AR132,Table!BJ132)</f>
        <v>82.639739499913304</v>
      </c>
      <c r="Z132" s="15" t="e">
        <f t="shared" si="1"/>
        <v>#N/A</v>
      </c>
      <c r="AA132" s="15">
        <v>8.6484618050000002</v>
      </c>
      <c r="AB132" s="15">
        <v>8.8679826814999991</v>
      </c>
      <c r="AC132" s="15">
        <v>9.2189666910000003</v>
      </c>
      <c r="AD132" s="15">
        <v>9.8426396985000011</v>
      </c>
      <c r="AE132" s="15">
        <v>10.594739794999999</v>
      </c>
      <c r="AF132" s="15">
        <v>11.415417394999999</v>
      </c>
      <c r="AG132" s="15">
        <v>12.218700614999999</v>
      </c>
      <c r="AH132" s="15">
        <v>12.73125501</v>
      </c>
      <c r="AI132" s="15">
        <v>13.077691905</v>
      </c>
      <c r="AJ132" s="15">
        <v>71.419738853028335</v>
      </c>
      <c r="AK132" s="15">
        <v>72.046781218644327</v>
      </c>
      <c r="AL132" s="15">
        <v>73.030525462109182</v>
      </c>
      <c r="AM132" s="15">
        <v>74.725361634445491</v>
      </c>
      <c r="AN132" s="15">
        <v>76.687133815683254</v>
      </c>
      <c r="AO132" s="15">
        <v>78.736783289759956</v>
      </c>
      <c r="AP132" s="15">
        <v>80.661331481359497</v>
      </c>
      <c r="AQ132" s="15">
        <v>81.851169770436883</v>
      </c>
      <c r="AR132" s="15">
        <v>82.639739499913304</v>
      </c>
      <c r="AS132" s="15">
        <v>8.0534160814576996</v>
      </c>
      <c r="AT132" s="15">
        <v>8.2512361268009684</v>
      </c>
      <c r="AU132" s="15">
        <v>8.5672669852474304</v>
      </c>
      <c r="AV132" s="15">
        <v>9.1280983018768804</v>
      </c>
      <c r="AW132" s="15">
        <v>9.8032717722076015</v>
      </c>
      <c r="AX132" s="15">
        <v>10.538723560716699</v>
      </c>
      <c r="AY132" s="15">
        <v>11.257424177268499</v>
      </c>
      <c r="AZ132" s="15">
        <v>11.715462587030801</v>
      </c>
      <c r="BA132" s="15">
        <v>12.024828179209299</v>
      </c>
      <c r="BB132" s="15">
        <v>69.305432368210006</v>
      </c>
      <c r="BC132" s="15">
        <v>70.028852877961114</v>
      </c>
      <c r="BD132" s="15">
        <v>71.135520242233753</v>
      </c>
      <c r="BE132" s="15">
        <v>72.965685223354612</v>
      </c>
      <c r="BF132" s="15">
        <v>74.97247165615272</v>
      </c>
      <c r="BG132" s="15">
        <v>76.952626116702859</v>
      </c>
      <c r="BH132" s="15">
        <v>78.713174401425846</v>
      </c>
      <c r="BI132" s="15">
        <v>79.75738186221443</v>
      </c>
      <c r="BJ132" s="15">
        <v>80.431848266357633</v>
      </c>
    </row>
    <row r="133" spans="1:62" ht="12.75" customHeight="1" x14ac:dyDescent="0.15">
      <c r="A133" s="15"/>
      <c r="B133" s="18">
        <f t="shared" si="2"/>
        <v>393</v>
      </c>
      <c r="C133" s="16">
        <v>13.1</v>
      </c>
      <c r="D133" s="17" t="e">
        <f>VLOOKUP(Table!C133,'Datos de tu bebé'!$E$17:$F$102,2,FALSE)</f>
        <v>#N/A</v>
      </c>
      <c r="E133" s="15">
        <f>IF('Datos de tu bebé'!$D$8="Male",Table!AA133,Table!AS133)</f>
        <v>8.6712991604000003</v>
      </c>
      <c r="F133" s="15">
        <f>IF('Datos de tu bebé'!$D$8="Male",Table!AB133,Table!AT133)</f>
        <v>8.8913263673999996</v>
      </c>
      <c r="G133" s="15">
        <f>IF('Datos de tu bebé'!$D$8="Male",Table!AC133,Table!AU133)</f>
        <v>9.2431108874000003</v>
      </c>
      <c r="H133" s="15">
        <f>IF('Datos de tu bebé'!$D$8="Male",Table!AD133,Table!AV133)</f>
        <v>9.8681792780000013</v>
      </c>
      <c r="I133" s="15">
        <f>IF('Datos de tu bebé'!$D$8="Male",Table!AE133,Table!AW133)</f>
        <v>10.621916956</v>
      </c>
      <c r="J133" s="15">
        <f>IF('Datos de tu bebé'!$D$8="Male",Table!AF133,Table!AX133)</f>
        <v>11.444326579999998</v>
      </c>
      <c r="K133" s="15">
        <f>IF('Datos de tu bebé'!$D$8="Male",Table!AG133,Table!AY133)</f>
        <v>12.249251154</v>
      </c>
      <c r="L133" s="15">
        <f>IF('Datos de tu bebé'!$D$8="Male",Table!AH133,Table!AZ133)</f>
        <v>12.762825626</v>
      </c>
      <c r="M133" s="15">
        <f>IF('Datos de tu bebé'!$D$8="Male",Table!AI133,Table!BA133)</f>
        <v>13.1099402</v>
      </c>
      <c r="N133" s="15" t="e">
        <f t="shared" si="0"/>
        <v>#N/A</v>
      </c>
      <c r="O133" s="16">
        <v>13.1</v>
      </c>
      <c r="P133" s="17" t="e">
        <f>VLOOKUP(Table!O133,'Datos de tu bebé'!$E$17:$G$102,3,FALSE)</f>
        <v>#N/A</v>
      </c>
      <c r="Q133" s="15">
        <f>IF('Datos de tu bebé'!$D$8="Male",Table!AJ133,Table!BB133)</f>
        <v>71.520170773901029</v>
      </c>
      <c r="R133" s="15">
        <f>IF('Datos de tu bebé'!$D$8="Male",Table!AK133,Table!BC133)</f>
        <v>72.148924253841273</v>
      </c>
      <c r="S133" s="15">
        <f>IF('Datos de tu bebé'!$D$8="Male",Table!AL133,Table!BD133)</f>
        <v>73.135200804761851</v>
      </c>
      <c r="T133" s="15">
        <f>IF('Datos de tu bebé'!$D$8="Male",Table!AM133,Table!BE133)</f>
        <v>74.833960294297682</v>
      </c>
      <c r="U133" s="15">
        <f>IF('Datos de tu bebé'!$D$8="Male",Table!AN133,Table!BF133)</f>
        <v>76.79957239238405</v>
      </c>
      <c r="V133" s="15">
        <f>IF('Datos de tu bebé'!$D$8="Male",Table!AO133,Table!BG133)</f>
        <v>78.85242124667883</v>
      </c>
      <c r="W133" s="15">
        <f>IF('Datos de tu bebé'!$D$8="Male",Table!AP133,Table!BH133)</f>
        <v>80.779210316515048</v>
      </c>
      <c r="X133" s="15">
        <f>IF('Datos de tu bebé'!$D$8="Male",Table!AQ133,Table!BI133)</f>
        <v>81.970061524804194</v>
      </c>
      <c r="Y133" s="15">
        <f>IF('Datos de tu bebé'!$D$8="Male",Table!AR133,Table!BJ133)</f>
        <v>82.759144978746221</v>
      </c>
      <c r="Z133" s="15" t="e">
        <f t="shared" si="1"/>
        <v>#N/A</v>
      </c>
      <c r="AA133" s="15">
        <v>8.6712991604000003</v>
      </c>
      <c r="AB133" s="15">
        <v>8.8913263673999996</v>
      </c>
      <c r="AC133" s="15">
        <v>9.2431108874000003</v>
      </c>
      <c r="AD133" s="15">
        <v>9.8681792780000013</v>
      </c>
      <c r="AE133" s="15">
        <v>10.621916956</v>
      </c>
      <c r="AF133" s="15">
        <v>11.444326579999998</v>
      </c>
      <c r="AG133" s="15">
        <v>12.249251154</v>
      </c>
      <c r="AH133" s="15">
        <v>12.762825626</v>
      </c>
      <c r="AI133" s="15">
        <v>13.1099402</v>
      </c>
      <c r="AJ133" s="15">
        <v>71.520170773901029</v>
      </c>
      <c r="AK133" s="15">
        <v>72.148924253841273</v>
      </c>
      <c r="AL133" s="15">
        <v>73.135200804761851</v>
      </c>
      <c r="AM133" s="15">
        <v>74.833960294297682</v>
      </c>
      <c r="AN133" s="15">
        <v>76.79957239238405</v>
      </c>
      <c r="AO133" s="15">
        <v>78.85242124667883</v>
      </c>
      <c r="AP133" s="15">
        <v>80.779210316515048</v>
      </c>
      <c r="AQ133" s="15">
        <v>81.970061524804194</v>
      </c>
      <c r="AR133" s="15">
        <v>82.759144978746221</v>
      </c>
      <c r="AS133" s="15">
        <v>8.0773685632535184</v>
      </c>
      <c r="AT133" s="15">
        <v>8.2754316102189609</v>
      </c>
      <c r="AU133" s="15">
        <v>8.5918959068164096</v>
      </c>
      <c r="AV133" s="15">
        <v>9.1536371948481481</v>
      </c>
      <c r="AW133" s="15">
        <v>9.8301529734351885</v>
      </c>
      <c r="AX133" s="15">
        <v>10.567383735814259</v>
      </c>
      <c r="AY133" s="15">
        <v>11.288150364220169</v>
      </c>
      <c r="AZ133" s="15">
        <v>11.747677430829311</v>
      </c>
      <c r="BA133" s="15">
        <v>12.05812505787568</v>
      </c>
      <c r="BB133" s="15">
        <v>69.410103706942152</v>
      </c>
      <c r="BC133" s="15">
        <v>70.134659986980068</v>
      </c>
      <c r="BD133" s="15">
        <v>71.243104480813514</v>
      </c>
      <c r="BE133" s="15">
        <v>73.076311129948991</v>
      </c>
      <c r="BF133" s="15">
        <v>75.086575263690321</v>
      </c>
      <c r="BG133" s="15">
        <v>77.070302102716937</v>
      </c>
      <c r="BH133" s="15">
        <v>78.834139998210773</v>
      </c>
      <c r="BI133" s="15">
        <v>79.880347601796529</v>
      </c>
      <c r="BJ133" s="15">
        <v>80.556124938406256</v>
      </c>
    </row>
    <row r="134" spans="1:62" ht="12.75" customHeight="1" x14ac:dyDescent="0.15">
      <c r="A134" s="15"/>
      <c r="B134" s="18">
        <f t="shared" si="2"/>
        <v>396</v>
      </c>
      <c r="C134" s="16">
        <v>13.2</v>
      </c>
      <c r="D134" s="17" t="e">
        <f>VLOOKUP(Table!C134,'Datos de tu bebé'!$E$17:$F$102,2,FALSE)</f>
        <v>#N/A</v>
      </c>
      <c r="E134" s="15">
        <f>IF('Datos de tu bebé'!$D$8="Male",Table!AA134,Table!AS134)</f>
        <v>8.6941365158000004</v>
      </c>
      <c r="F134" s="15">
        <f>IF('Datos de tu bebé'!$D$8="Male",Table!AB134,Table!AT134)</f>
        <v>8.9146700533000001</v>
      </c>
      <c r="G134" s="15">
        <f>IF('Datos de tu bebé'!$D$8="Male",Table!AC134,Table!AU134)</f>
        <v>9.2672550838000003</v>
      </c>
      <c r="H134" s="15">
        <f>IF('Datos de tu bebé'!$D$8="Male",Table!AD134,Table!AV134)</f>
        <v>9.8937188575000015</v>
      </c>
      <c r="I134" s="15">
        <f>IF('Datos de tu bebé'!$D$8="Male",Table!AE134,Table!AW134)</f>
        <v>10.649094117000001</v>
      </c>
      <c r="J134" s="15">
        <f>IF('Datos de tu bebé'!$D$8="Male",Table!AF134,Table!AX134)</f>
        <v>11.473235764999998</v>
      </c>
      <c r="K134" s="15">
        <f>IF('Datos de tu bebé'!$D$8="Male",Table!AG134,Table!AY134)</f>
        <v>12.279801693</v>
      </c>
      <c r="L134" s="15">
        <f>IF('Datos de tu bebé'!$D$8="Male",Table!AH134,Table!AZ134)</f>
        <v>12.794396241999999</v>
      </c>
      <c r="M134" s="15">
        <f>IF('Datos de tu bebé'!$D$8="Male",Table!AI134,Table!BA134)</f>
        <v>13.142188495000001</v>
      </c>
      <c r="N134" s="15" t="e">
        <f t="shared" si="0"/>
        <v>#N/A</v>
      </c>
      <c r="O134" s="16">
        <v>13.2</v>
      </c>
      <c r="P134" s="17" t="e">
        <f>VLOOKUP(Table!O134,'Datos de tu bebé'!$E$17:$G$102,3,FALSE)</f>
        <v>#N/A</v>
      </c>
      <c r="Q134" s="15">
        <f>IF('Datos de tu bebé'!$D$8="Male",Table!AJ134,Table!BB134)</f>
        <v>71.62016709811644</v>
      </c>
      <c r="R134" s="15">
        <f>IF('Datos de tu bebé'!$D$8="Male",Table!AK134,Table!BC134)</f>
        <v>72.250634714713371</v>
      </c>
      <c r="S134" s="15">
        <f>IF('Datos de tu bebé'!$D$8="Male",Table!AL134,Table!BD134)</f>
        <v>73.239447064067917</v>
      </c>
      <c r="T134" s="15">
        <f>IF('Datos de tu bebé'!$D$8="Male",Table!AM134,Table!BE134)</f>
        <v>74.942132675180403</v>
      </c>
      <c r="U134" s="15">
        <f>IF('Datos de tu bebé'!$D$8="Male",Table!AN134,Table!BF134)</f>
        <v>76.911583703124535</v>
      </c>
      <c r="V134" s="15">
        <f>IF('Datos de tu bebé'!$D$8="Male",Table!AO134,Table!BG134)</f>
        <v>78.967627253806725</v>
      </c>
      <c r="W134" s="15">
        <f>IF('Datos de tu bebé'!$D$8="Male",Table!AP134,Table!BH134)</f>
        <v>80.89665057887791</v>
      </c>
      <c r="X134" s="15">
        <f>IF('Datos de tu bebé'!$D$8="Male",Table!AQ134,Table!BI134)</f>
        <v>82.088510030913227</v>
      </c>
      <c r="Y134" s="15">
        <f>IF('Datos de tu bebé'!$D$8="Male",Table!AR134,Table!BJ134)</f>
        <v>82.878104024629693</v>
      </c>
      <c r="Z134" s="15" t="e">
        <f t="shared" si="1"/>
        <v>#N/A</v>
      </c>
      <c r="AA134" s="15">
        <v>8.6941365158000004</v>
      </c>
      <c r="AB134" s="15">
        <v>8.9146700533000001</v>
      </c>
      <c r="AC134" s="15">
        <v>9.2672550838000003</v>
      </c>
      <c r="AD134" s="15">
        <v>9.8937188575000015</v>
      </c>
      <c r="AE134" s="15">
        <v>10.649094117000001</v>
      </c>
      <c r="AF134" s="15">
        <v>11.473235764999998</v>
      </c>
      <c r="AG134" s="15">
        <v>12.279801693</v>
      </c>
      <c r="AH134" s="15">
        <v>12.794396241999999</v>
      </c>
      <c r="AI134" s="15">
        <v>13.142188495000001</v>
      </c>
      <c r="AJ134" s="15">
        <v>71.62016709811644</v>
      </c>
      <c r="AK134" s="15">
        <v>72.250634714713371</v>
      </c>
      <c r="AL134" s="15">
        <v>73.239447064067917</v>
      </c>
      <c r="AM134" s="15">
        <v>74.942132675180403</v>
      </c>
      <c r="AN134" s="15">
        <v>76.911583703124535</v>
      </c>
      <c r="AO134" s="15">
        <v>78.967627253806725</v>
      </c>
      <c r="AP134" s="15">
        <v>80.89665057887791</v>
      </c>
      <c r="AQ134" s="15">
        <v>82.088510030913227</v>
      </c>
      <c r="AR134" s="15">
        <v>82.878104024629693</v>
      </c>
      <c r="AS134" s="15">
        <v>8.10115002778487</v>
      </c>
      <c r="AT134" s="15">
        <v>8.29945521457533</v>
      </c>
      <c r="AU134" s="15">
        <v>8.6163514390608391</v>
      </c>
      <c r="AV134" s="15">
        <v>9.1789997013551119</v>
      </c>
      <c r="AW134" s="15">
        <v>9.8568538829622661</v>
      </c>
      <c r="AX134" s="15">
        <v>10.595859419414165</v>
      </c>
      <c r="AY134" s="15">
        <v>11.318688510612718</v>
      </c>
      <c r="AZ134" s="15">
        <v>11.779702502953359</v>
      </c>
      <c r="BA134" s="15">
        <v>12.091231315654394</v>
      </c>
      <c r="BB134" s="15">
        <v>69.514387713312189</v>
      </c>
      <c r="BC134" s="15">
        <v>70.240075258887416</v>
      </c>
      <c r="BD134" s="15">
        <v>71.350290846303807</v>
      </c>
      <c r="BE134" s="15">
        <v>73.186531419698568</v>
      </c>
      <c r="BF134" s="15">
        <v>75.200267910614073</v>
      </c>
      <c r="BG134" s="15">
        <v>77.187565012950486</v>
      </c>
      <c r="BH134" s="15">
        <v>78.954693217646692</v>
      </c>
      <c r="BI134" s="15">
        <v>80.002902505465315</v>
      </c>
      <c r="BJ134" s="15">
        <v>80.679992210776206</v>
      </c>
    </row>
    <row r="135" spans="1:62" ht="12.75" customHeight="1" x14ac:dyDescent="0.15">
      <c r="A135" s="15"/>
      <c r="B135" s="18">
        <f t="shared" si="2"/>
        <v>399</v>
      </c>
      <c r="C135" s="16">
        <v>13.3</v>
      </c>
      <c r="D135" s="17" t="e">
        <f>VLOOKUP(Table!C135,'Datos de tu bebé'!$E$17:$F$102,2,FALSE)</f>
        <v>#N/A</v>
      </c>
      <c r="E135" s="15">
        <f>IF('Datos de tu bebé'!$D$8="Male",Table!AA135,Table!AS135)</f>
        <v>8.7169738712000004</v>
      </c>
      <c r="F135" s="15">
        <f>IF('Datos de tu bebé'!$D$8="Male",Table!AB135,Table!AT135)</f>
        <v>8.9380137392000005</v>
      </c>
      <c r="G135" s="15">
        <f>IF('Datos de tu bebé'!$D$8="Male",Table!AC135,Table!AU135)</f>
        <v>9.2913992802000003</v>
      </c>
      <c r="H135" s="15">
        <f>IF('Datos de tu bebé'!$D$8="Male",Table!AD135,Table!AV135)</f>
        <v>9.9192584370000016</v>
      </c>
      <c r="I135" s="15">
        <f>IF('Datos de tu bebé'!$D$8="Male",Table!AE135,Table!AW135)</f>
        <v>10.676271278000002</v>
      </c>
      <c r="J135" s="15">
        <f>IF('Datos de tu bebé'!$D$8="Male",Table!AF135,Table!AX135)</f>
        <v>11.502144949999998</v>
      </c>
      <c r="K135" s="15">
        <f>IF('Datos de tu bebé'!$D$8="Male",Table!AG135,Table!AY135)</f>
        <v>12.310352232</v>
      </c>
      <c r="L135" s="15">
        <f>IF('Datos de tu bebé'!$D$8="Male",Table!AH135,Table!AZ135)</f>
        <v>12.825966857999999</v>
      </c>
      <c r="M135" s="15">
        <f>IF('Datos de tu bebé'!$D$8="Male",Table!AI135,Table!BA135)</f>
        <v>13.174436790000001</v>
      </c>
      <c r="N135" s="15" t="e">
        <f t="shared" si="0"/>
        <v>#N/A</v>
      </c>
      <c r="O135" s="16">
        <v>13.3</v>
      </c>
      <c r="P135" s="17" t="e">
        <f>VLOOKUP(Table!O135,'Datos de tu bebé'!$E$17:$G$102,3,FALSE)</f>
        <v>#N/A</v>
      </c>
      <c r="Q135" s="15">
        <f>IF('Datos de tu bebé'!$D$8="Male",Table!AJ135,Table!BB135)</f>
        <v>71.719732445501208</v>
      </c>
      <c r="R135" s="15">
        <f>IF('Datos de tu bebé'!$D$8="Male",Table!AK135,Table!BC135)</f>
        <v>72.35191717514715</v>
      </c>
      <c r="S135" s="15">
        <f>IF('Datos de tu bebé'!$D$8="Male",Table!AL135,Table!BD135)</f>
        <v>73.343268746205382</v>
      </c>
      <c r="T135" s="15">
        <f>IF('Datos de tu bebé'!$D$8="Male",Table!AM135,Table!BE135)</f>
        <v>75.049883184922933</v>
      </c>
      <c r="U135" s="15">
        <f>IF('Datos de tu bebé'!$D$8="Male",Table!AN135,Table!BF135)</f>
        <v>77.023172081488312</v>
      </c>
      <c r="V135" s="15">
        <f>IF('Datos de tu bebé'!$D$8="Male",Table!AO135,Table!BG135)</f>
        <v>79.082405623693589</v>
      </c>
      <c r="W135" s="15">
        <f>IF('Datos de tu bebé'!$D$8="Male",Table!AP135,Table!BH135)</f>
        <v>81.013656620414693</v>
      </c>
      <c r="X135" s="15">
        <f>IF('Datos de tu bebé'!$D$8="Male",Table!AQ135,Table!BI135)</f>
        <v>82.206519694909701</v>
      </c>
      <c r="Y135" s="15">
        <f>IF('Datos de tu bebé'!$D$8="Male",Table!AR135,Table!BJ135)</f>
        <v>82.996621092110459</v>
      </c>
      <c r="Z135" s="15" t="e">
        <f t="shared" si="1"/>
        <v>#N/A</v>
      </c>
      <c r="AA135" s="15">
        <v>8.7169738712000004</v>
      </c>
      <c r="AB135" s="15">
        <v>8.9380137392000005</v>
      </c>
      <c r="AC135" s="15">
        <v>9.2913992802000003</v>
      </c>
      <c r="AD135" s="15">
        <v>9.9192584370000016</v>
      </c>
      <c r="AE135" s="15">
        <v>10.676271278000002</v>
      </c>
      <c r="AF135" s="15">
        <v>11.502144949999998</v>
      </c>
      <c r="AG135" s="15">
        <v>12.310352232</v>
      </c>
      <c r="AH135" s="15">
        <v>12.825966857999999</v>
      </c>
      <c r="AI135" s="15">
        <v>13.174436790000001</v>
      </c>
      <c r="AJ135" s="15">
        <v>71.719732445501208</v>
      </c>
      <c r="AK135" s="15">
        <v>72.35191717514715</v>
      </c>
      <c r="AL135" s="15">
        <v>73.343268746205382</v>
      </c>
      <c r="AM135" s="15">
        <v>75.049883184922933</v>
      </c>
      <c r="AN135" s="15">
        <v>77.023172081488312</v>
      </c>
      <c r="AO135" s="15">
        <v>79.082405623693589</v>
      </c>
      <c r="AP135" s="15">
        <v>81.013656620414693</v>
      </c>
      <c r="AQ135" s="15">
        <v>82.206519694909701</v>
      </c>
      <c r="AR135" s="15">
        <v>82.996621092110459</v>
      </c>
      <c r="AS135" s="15">
        <v>8.1247621134536434</v>
      </c>
      <c r="AT135" s="15">
        <v>8.3233086173840132</v>
      </c>
      <c r="AU135" s="15">
        <v>8.6406353251353156</v>
      </c>
      <c r="AV135" s="15">
        <v>9.2041876894650247</v>
      </c>
      <c r="AW135" s="15">
        <v>9.8833765309514856</v>
      </c>
      <c r="AX135" s="15">
        <v>10.624152829439243</v>
      </c>
      <c r="AY135" s="15">
        <v>11.349041026752996</v>
      </c>
      <c r="AZ135" s="15">
        <v>11.811540340460994</v>
      </c>
      <c r="BA135" s="15">
        <v>12.124149577116921</v>
      </c>
      <c r="BB135" s="15">
        <v>69.618288229391865</v>
      </c>
      <c r="BC135" s="15">
        <v>70.345102587160056</v>
      </c>
      <c r="BD135" s="15">
        <v>71.457083294321947</v>
      </c>
      <c r="BE135" s="15">
        <v>73.296350109371005</v>
      </c>
      <c r="BF135" s="15">
        <v>75.313553625051981</v>
      </c>
      <c r="BG135" s="15">
        <v>77.304418834015593</v>
      </c>
      <c r="BH135" s="15">
        <v>79.074837968762267</v>
      </c>
      <c r="BI135" s="15">
        <v>80.125050419283411</v>
      </c>
      <c r="BJ135" s="15">
        <v>80.803453882459209</v>
      </c>
    </row>
    <row r="136" spans="1:62" ht="12.75" customHeight="1" x14ac:dyDescent="0.15">
      <c r="A136" s="15"/>
      <c r="B136" s="18">
        <f t="shared" si="2"/>
        <v>402</v>
      </c>
      <c r="C136" s="16">
        <v>13.4</v>
      </c>
      <c r="D136" s="17" t="e">
        <f>VLOOKUP(Table!C136,'Datos de tu bebé'!$E$17:$F$102,2,FALSE)</f>
        <v>#N/A</v>
      </c>
      <c r="E136" s="15">
        <f>IF('Datos de tu bebé'!$D$8="Male",Table!AA136,Table!AS136)</f>
        <v>8.7398112266000005</v>
      </c>
      <c r="F136" s="15">
        <f>IF('Datos de tu bebé'!$D$8="Male",Table!AB136,Table!AT136)</f>
        <v>8.961357425100001</v>
      </c>
      <c r="G136" s="15">
        <f>IF('Datos de tu bebé'!$D$8="Male",Table!AC136,Table!AU136)</f>
        <v>9.3155434766000003</v>
      </c>
      <c r="H136" s="15">
        <f>IF('Datos de tu bebé'!$D$8="Male",Table!AD136,Table!AV136)</f>
        <v>9.9447980165000018</v>
      </c>
      <c r="I136" s="15">
        <f>IF('Datos de tu bebé'!$D$8="Male",Table!AE136,Table!AW136)</f>
        <v>10.703448439000002</v>
      </c>
      <c r="J136" s="15">
        <f>IF('Datos de tu bebé'!$D$8="Male",Table!AF136,Table!AX136)</f>
        <v>11.531054134999998</v>
      </c>
      <c r="K136" s="15">
        <f>IF('Datos de tu bebé'!$D$8="Male",Table!AG136,Table!AY136)</f>
        <v>12.340902771</v>
      </c>
      <c r="L136" s="15">
        <f>IF('Datos de tu bebé'!$D$8="Male",Table!AH136,Table!AZ136)</f>
        <v>12.857537473999999</v>
      </c>
      <c r="M136" s="15">
        <f>IF('Datos de tu bebé'!$D$8="Male",Table!AI136,Table!BA136)</f>
        <v>13.206685085000002</v>
      </c>
      <c r="N136" s="15" t="e">
        <f t="shared" si="0"/>
        <v>#N/A</v>
      </c>
      <c r="O136" s="16">
        <v>13.4</v>
      </c>
      <c r="P136" s="17" t="e">
        <f>VLOOKUP(Table!O136,'Datos de tu bebé'!$E$17:$G$102,3,FALSE)</f>
        <v>#N/A</v>
      </c>
      <c r="Q136" s="15">
        <f>IF('Datos de tu bebé'!$D$8="Male",Table!AJ136,Table!BB136)</f>
        <v>71.818871362076194</v>
      </c>
      <c r="R136" s="15">
        <f>IF('Datos de tu bebé'!$D$8="Male",Table!AK136,Table!BC136)</f>
        <v>72.452776136139008</v>
      </c>
      <c r="S136" s="15">
        <f>IF('Datos de tu bebé'!$D$8="Male",Table!AL136,Table!BD136)</f>
        <v>73.446670285828276</v>
      </c>
      <c r="T136" s="15">
        <f>IF('Datos de tu bebé'!$D$8="Male",Table!AM136,Table!BE136)</f>
        <v>75.157216161929568</v>
      </c>
      <c r="U136" s="15">
        <f>IF('Datos de tu bebé'!$D$8="Male",Table!AN136,Table!BF136)</f>
        <v>77.134341793503921</v>
      </c>
      <c r="V136" s="15">
        <f>IF('Datos de tu bebé'!$D$8="Male",Table!AO136,Table!BG136)</f>
        <v>79.196760602372265</v>
      </c>
      <c r="W136" s="15">
        <f>IF('Datos de tu bebé'!$D$8="Male",Table!AP136,Table!BH136)</f>
        <v>81.130232726401488</v>
      </c>
      <c r="X136" s="15">
        <f>IF('Datos de tu bebé'!$D$8="Male",Table!AQ136,Table!BI136)</f>
        <v>82.324094855458</v>
      </c>
      <c r="Y136" s="15">
        <f>IF('Datos de tu bebé'!$D$8="Male",Table!AR136,Table!BJ136)</f>
        <v>83.114700567402991</v>
      </c>
      <c r="Z136" s="15" t="e">
        <f t="shared" si="1"/>
        <v>#N/A</v>
      </c>
      <c r="AA136" s="15">
        <v>8.7398112266000005</v>
      </c>
      <c r="AB136" s="15">
        <v>8.961357425100001</v>
      </c>
      <c r="AC136" s="15">
        <v>9.3155434766000003</v>
      </c>
      <c r="AD136" s="15">
        <v>9.9447980165000018</v>
      </c>
      <c r="AE136" s="15">
        <v>10.703448439000002</v>
      </c>
      <c r="AF136" s="15">
        <v>11.531054134999998</v>
      </c>
      <c r="AG136" s="15">
        <v>12.340902771</v>
      </c>
      <c r="AH136" s="15">
        <v>12.857537473999999</v>
      </c>
      <c r="AI136" s="15">
        <v>13.206685085000002</v>
      </c>
      <c r="AJ136" s="15">
        <v>71.818871362076194</v>
      </c>
      <c r="AK136" s="15">
        <v>72.452776136139008</v>
      </c>
      <c r="AL136" s="15">
        <v>73.446670285828276</v>
      </c>
      <c r="AM136" s="15">
        <v>75.157216161929568</v>
      </c>
      <c r="AN136" s="15">
        <v>77.134341793503921</v>
      </c>
      <c r="AO136" s="15">
        <v>79.196760602372265</v>
      </c>
      <c r="AP136" s="15">
        <v>81.130232726401488</v>
      </c>
      <c r="AQ136" s="15">
        <v>82.324094855458</v>
      </c>
      <c r="AR136" s="15">
        <v>83.114700567402991</v>
      </c>
      <c r="AS136" s="15">
        <v>8.1482064478980298</v>
      </c>
      <c r="AT136" s="15">
        <v>8.3469934848416578</v>
      </c>
      <c r="AU136" s="15">
        <v>8.664749295945084</v>
      </c>
      <c r="AV136" s="15">
        <v>9.2292030132317358</v>
      </c>
      <c r="AW136" s="15">
        <v>9.9097229313157076</v>
      </c>
      <c r="AX136" s="15">
        <v>10.652266165090861</v>
      </c>
      <c r="AY136" s="15">
        <v>11.379210301858331</v>
      </c>
      <c r="AZ136" s="15">
        <v>11.843193457871248</v>
      </c>
      <c r="BA136" s="15">
        <v>12.156882443351417</v>
      </c>
      <c r="BB136" s="15">
        <v>69.721809038350202</v>
      </c>
      <c r="BC136" s="15">
        <v>70.449745805564731</v>
      </c>
      <c r="BD136" s="15">
        <v>71.563485719851798</v>
      </c>
      <c r="BE136" s="15">
        <v>73.405771154360863</v>
      </c>
      <c r="BF136" s="15">
        <v>75.426436374005959</v>
      </c>
      <c r="BG136" s="15">
        <v>77.420867492651979</v>
      </c>
      <c r="BH136" s="15">
        <v>79.19457810261693</v>
      </c>
      <c r="BI136" s="15">
        <v>80.246795132805929</v>
      </c>
      <c r="BJ136" s="15">
        <v>80.926513697010677</v>
      </c>
    </row>
    <row r="137" spans="1:62" ht="12.75" customHeight="1" x14ac:dyDescent="0.15">
      <c r="A137" s="15" t="s">
        <v>2</v>
      </c>
      <c r="B137" s="18">
        <f t="shared" si="2"/>
        <v>405</v>
      </c>
      <c r="C137" s="16">
        <v>13.5</v>
      </c>
      <c r="D137" s="17" t="e">
        <f>VLOOKUP(Table!C137,'Datos de tu bebé'!$E$17:$F$102,2,FALSE)</f>
        <v>#N/A</v>
      </c>
      <c r="E137" s="15">
        <f>IF('Datos de tu bebé'!$D$8="Male",Table!AA137,Table!AS137)</f>
        <v>8.7626485820000006</v>
      </c>
      <c r="F137" s="15">
        <f>IF('Datos de tu bebé'!$D$8="Male",Table!AB137,Table!AT137)</f>
        <v>8.9847011109999997</v>
      </c>
      <c r="G137" s="15">
        <f>IF('Datos de tu bebé'!$D$8="Male",Table!AC137,Table!AU137)</f>
        <v>9.3396876730000002</v>
      </c>
      <c r="H137" s="15">
        <f>IF('Datos de tu bebé'!$D$8="Male",Table!AD137,Table!AV137)</f>
        <v>9.9703375960000002</v>
      </c>
      <c r="I137" s="15">
        <f>IF('Datos de tu bebé'!$D$8="Male",Table!AE137,Table!AW137)</f>
        <v>10.7306256</v>
      </c>
      <c r="J137" s="15">
        <f>IF('Datos de tu bebé'!$D$8="Male",Table!AF137,Table!AX137)</f>
        <v>11.55996332</v>
      </c>
      <c r="K137" s="15">
        <f>IF('Datos de tu bebé'!$D$8="Male",Table!AG137,Table!AY137)</f>
        <v>12.37145331</v>
      </c>
      <c r="L137" s="15">
        <f>IF('Datos de tu bebé'!$D$8="Male",Table!AH137,Table!AZ137)</f>
        <v>12.889108090000001</v>
      </c>
      <c r="M137" s="15">
        <f>IF('Datos de tu bebé'!$D$8="Male",Table!AI137,Table!BA137)</f>
        <v>13.238933380000001</v>
      </c>
      <c r="N137" s="15" t="e">
        <f t="shared" si="0"/>
        <v>#N/A</v>
      </c>
      <c r="O137" s="16">
        <v>13.5</v>
      </c>
      <c r="P137" s="17" t="e">
        <f>VLOOKUP(Table!O137,'Datos de tu bebé'!$E$17:$G$102,3,FALSE)</f>
        <v>#N/A</v>
      </c>
      <c r="Q137" s="15">
        <f>IF('Datos de tu bebé'!$D$8="Male",Table!AJ137,Table!BB137)</f>
        <v>71.937697206936903</v>
      </c>
      <c r="R137" s="15">
        <f>IF('Datos de tu bebé'!$D$8="Male",Table!AK137,Table!BC137)</f>
        <v>72.573183808992027</v>
      </c>
      <c r="S137" s="15">
        <f>IF('Datos de tu bebé'!$D$8="Male",Table!AL137,Table!BD137)</f>
        <v>73.569459215762421</v>
      </c>
      <c r="T137" s="15">
        <f>IF('Datos de tu bebé'!$D$8="Male",Table!AM137,Table!BE137)</f>
        <v>75.283801891402945</v>
      </c>
      <c r="U137" s="15">
        <f>IF('Datos de tu bebé'!$D$8="Male",Table!AN137,Table!BF137)</f>
        <v>77.264799111000002</v>
      </c>
      <c r="V137" s="15">
        <f>IF('Datos de tu bebé'!$D$8="Male",Table!AO137,Table!BG137)</f>
        <v>79.330606692699646</v>
      </c>
      <c r="W137" s="15">
        <f>IF('Datos de tu bebé'!$D$8="Male",Table!AP137,Table!BH137)</f>
        <v>81.266595660305214</v>
      </c>
      <c r="X137" s="15">
        <f>IF('Datos de tu bebé'!$D$8="Male",Table!AQ137,Table!BI137)</f>
        <v>82.461668647254456</v>
      </c>
      <c r="Y137" s="15">
        <f>IF('Datos de tu bebé'!$D$8="Male",Table!AR137,Table!BJ137)</f>
        <v>83.252924278107741</v>
      </c>
      <c r="Z137" s="15" t="e">
        <f t="shared" si="1"/>
        <v>#N/A</v>
      </c>
      <c r="AA137" s="15">
        <v>8.7626485820000006</v>
      </c>
      <c r="AB137" s="15">
        <v>8.9847011109999997</v>
      </c>
      <c r="AC137" s="15">
        <v>9.3396876730000002</v>
      </c>
      <c r="AD137" s="15">
        <v>9.9703375960000002</v>
      </c>
      <c r="AE137" s="15">
        <v>10.7306256</v>
      </c>
      <c r="AF137" s="15">
        <v>11.55996332</v>
      </c>
      <c r="AG137" s="15">
        <v>12.37145331</v>
      </c>
      <c r="AH137" s="15">
        <v>12.889108090000001</v>
      </c>
      <c r="AI137" s="15">
        <v>13.238933380000001</v>
      </c>
      <c r="AJ137" s="15">
        <v>71.937697206936903</v>
      </c>
      <c r="AK137" s="15">
        <v>72.573183808992027</v>
      </c>
      <c r="AL137" s="15">
        <v>73.569459215762421</v>
      </c>
      <c r="AM137" s="15">
        <v>75.283801891402945</v>
      </c>
      <c r="AN137" s="15">
        <v>77.264799111000002</v>
      </c>
      <c r="AO137" s="15">
        <v>79.330606692699646</v>
      </c>
      <c r="AP137" s="15">
        <v>81.266595660305214</v>
      </c>
      <c r="AQ137" s="15">
        <v>82.461668647254456</v>
      </c>
      <c r="AR137" s="15">
        <v>83.252924278107741</v>
      </c>
      <c r="AS137" s="15">
        <v>8.1793555520000005</v>
      </c>
      <c r="AT137" s="15">
        <v>8.3784254239999996</v>
      </c>
      <c r="AU137" s="15">
        <v>8.6966841469999991</v>
      </c>
      <c r="AV137" s="15">
        <v>9.2621850890000008</v>
      </c>
      <c r="AW137" s="15">
        <v>9.9442260630000003</v>
      </c>
      <c r="AX137" s="15">
        <v>10.68874201</v>
      </c>
      <c r="AY137" s="15">
        <v>11.417919700000001</v>
      </c>
      <c r="AZ137" s="15">
        <v>11.88347697</v>
      </c>
      <c r="BA137" s="15">
        <v>12.19829279</v>
      </c>
      <c r="BB137" s="15">
        <v>69.842804738036776</v>
      </c>
      <c r="BC137" s="15">
        <v>70.572067912174461</v>
      </c>
      <c r="BD137" s="15">
        <v>71.687839598204931</v>
      </c>
      <c r="BE137" s="15">
        <v>73.533491196879822</v>
      </c>
      <c r="BF137" s="15">
        <v>75.557854397</v>
      </c>
      <c r="BG137" s="15">
        <v>77.555939635004179</v>
      </c>
      <c r="BH137" s="15">
        <v>79.332902044041504</v>
      </c>
      <c r="BI137" s="15">
        <v>80.387048595795946</v>
      </c>
      <c r="BJ137" s="15">
        <v>81.068013664563466</v>
      </c>
    </row>
    <row r="138" spans="1:62" ht="12.75" customHeight="1" x14ac:dyDescent="0.15">
      <c r="A138" s="15"/>
      <c r="B138" s="18">
        <f t="shared" si="2"/>
        <v>408</v>
      </c>
      <c r="C138" s="16">
        <v>13.6</v>
      </c>
      <c r="D138" s="17" t="e">
        <f>VLOOKUP(Table!C138,'Datos de tu bebé'!$E$17:$F$102,2,FALSE)</f>
        <v>#N/A</v>
      </c>
      <c r="E138" s="15">
        <f>IF('Datos de tu bebé'!$D$8="Male",Table!AA138,Table!AS138)</f>
        <v>8.7835244525</v>
      </c>
      <c r="F138" s="15">
        <f>IF('Datos de tu bebé'!$D$8="Male",Table!AB138,Table!AT138)</f>
        <v>9.0060532428000002</v>
      </c>
      <c r="G138" s="15">
        <f>IF('Datos de tu bebé'!$D$8="Male",Table!AC138,Table!AU138)</f>
        <v>9.3617911425999996</v>
      </c>
      <c r="H138" s="15">
        <f>IF('Datos de tu bebé'!$D$8="Male",Table!AD138,Table!AV138)</f>
        <v>9.9937456143999999</v>
      </c>
      <c r="I138" s="15">
        <f>IF('Datos de tu bebé'!$D$8="Male",Table!AE138,Table!AW138)</f>
        <v>10.755555522</v>
      </c>
      <c r="J138" s="15">
        <f>IF('Datos de tu bebé'!$D$8="Male",Table!AF138,Table!AX138)</f>
        <v>11.586491086999999</v>
      </c>
      <c r="K138" s="15">
        <f>IF('Datos de tu bebé'!$D$8="Male",Table!AG138,Table!AY138)</f>
        <v>12.399482842999999</v>
      </c>
      <c r="L138" s="15">
        <f>IF('Datos de tu bebé'!$D$8="Male",Table!AH138,Table!AZ138)</f>
        <v>12.918064300000001</v>
      </c>
      <c r="M138" s="15">
        <f>IF('Datos de tu bebé'!$D$8="Male",Table!AI138,Table!BA138)</f>
        <v>13.268502213000001</v>
      </c>
      <c r="N138" s="15" t="e">
        <f t="shared" si="0"/>
        <v>#N/A</v>
      </c>
      <c r="O138" s="16">
        <v>13.6</v>
      </c>
      <c r="P138" s="17" t="e">
        <f>VLOOKUP(Table!O138,'Datos de tu bebé'!$E$17:$G$102,3,FALSE)</f>
        <v>#N/A</v>
      </c>
      <c r="Q138" s="15">
        <f>IF('Datos de tu bebé'!$D$8="Male",Table!AJ138,Table!BB138)</f>
        <v>72.035780511138739</v>
      </c>
      <c r="R138" s="15">
        <f>IF('Datos de tu bebé'!$D$8="Male",Table!AK138,Table!BC138)</f>
        <v>72.67299505928402</v>
      </c>
      <c r="S138" s="15">
        <f>IF('Datos de tu bebé'!$D$8="Male",Table!AL138,Table!BD138)</f>
        <v>73.67182276549066</v>
      </c>
      <c r="T138" s="15">
        <f>IF('Datos de tu bebé'!$D$8="Male",Table!AM138,Table!BE138)</f>
        <v>75.390106479357797</v>
      </c>
      <c r="U138" s="15">
        <f>IF('Datos de tu bebé'!$D$8="Male",Table!AN138,Table!BF138)</f>
        <v>77.374941508600003</v>
      </c>
      <c r="V138" s="15">
        <f>IF('Datos de tu bebé'!$D$8="Male",Table!AO138,Table!BG138)</f>
        <v>79.443925915768332</v>
      </c>
      <c r="W138" s="15">
        <f>IF('Datos de tu bebé'!$D$8="Male",Table!AP138,Table!BH138)</f>
        <v>81.382121247922228</v>
      </c>
      <c r="X138" s="15">
        <f>IF('Datos de tu bebé'!$D$8="Male",Table!AQ138,Table!BI138)</f>
        <v>82.578181785379996</v>
      </c>
      <c r="Y138" s="15">
        <f>IF('Datos de tu bebé'!$D$8="Male",Table!AR138,Table!BJ138)</f>
        <v>83.369933420213073</v>
      </c>
      <c r="Z138" s="15" t="e">
        <f t="shared" si="1"/>
        <v>#N/A</v>
      </c>
      <c r="AA138" s="15">
        <v>8.7835244525</v>
      </c>
      <c r="AB138" s="15">
        <v>9.0060532428000002</v>
      </c>
      <c r="AC138" s="15">
        <v>9.3617911425999996</v>
      </c>
      <c r="AD138" s="15">
        <v>9.9937456143999999</v>
      </c>
      <c r="AE138" s="15">
        <v>10.755555522</v>
      </c>
      <c r="AF138" s="15">
        <v>11.586491086999999</v>
      </c>
      <c r="AG138" s="15">
        <v>12.399482842999999</v>
      </c>
      <c r="AH138" s="15">
        <v>12.918064300000001</v>
      </c>
      <c r="AI138" s="15">
        <v>13.268502213000001</v>
      </c>
      <c r="AJ138" s="15">
        <v>72.035780511138739</v>
      </c>
      <c r="AK138" s="15">
        <v>72.67299505928402</v>
      </c>
      <c r="AL138" s="15">
        <v>73.67182276549066</v>
      </c>
      <c r="AM138" s="15">
        <v>75.390106479357797</v>
      </c>
      <c r="AN138" s="15">
        <v>77.374941508600003</v>
      </c>
      <c r="AO138" s="15">
        <v>79.443925915768332</v>
      </c>
      <c r="AP138" s="15">
        <v>81.382121247922228</v>
      </c>
      <c r="AQ138" s="15">
        <v>82.578181785379996</v>
      </c>
      <c r="AR138" s="15">
        <v>83.369933420213073</v>
      </c>
      <c r="AS138" s="15">
        <v>8.2023943523000007</v>
      </c>
      <c r="AT138" s="15">
        <v>8.4017014830000001</v>
      </c>
      <c r="AU138" s="15">
        <v>8.7203836857999999</v>
      </c>
      <c r="AV138" s="15">
        <v>9.2867750340000015</v>
      </c>
      <c r="AW138" s="15">
        <v>9.9701328537000009</v>
      </c>
      <c r="AX138" s="15">
        <v>10.716399914</v>
      </c>
      <c r="AY138" s="15">
        <v>11.44761886</v>
      </c>
      <c r="AZ138" s="15">
        <v>11.914651526</v>
      </c>
      <c r="BA138" s="15">
        <v>12.230541962</v>
      </c>
      <c r="BB138" s="15">
        <v>69.945397819130648</v>
      </c>
      <c r="BC138" s="15">
        <v>70.675772343336376</v>
      </c>
      <c r="BD138" s="15">
        <v>71.793288693016237</v>
      </c>
      <c r="BE138" s="15">
        <v>73.641941012348127</v>
      </c>
      <c r="BF138" s="15">
        <v>75.669754828600006</v>
      </c>
      <c r="BG138" s="15">
        <v>77.671403476495968</v>
      </c>
      <c r="BH138" s="15">
        <v>79.451661937208755</v>
      </c>
      <c r="BI138" s="15">
        <v>80.507818721845538</v>
      </c>
      <c r="BJ138" s="15">
        <v>81.190103682977764</v>
      </c>
    </row>
    <row r="139" spans="1:62" ht="12.75" customHeight="1" x14ac:dyDescent="0.15">
      <c r="A139" s="15"/>
      <c r="B139" s="18">
        <f t="shared" si="2"/>
        <v>411</v>
      </c>
      <c r="C139" s="16">
        <v>13.7</v>
      </c>
      <c r="D139" s="17" t="e">
        <f>VLOOKUP(Table!C139,'Datos de tu bebé'!$E$17:$F$102,2,FALSE)</f>
        <v>#N/A</v>
      </c>
      <c r="E139" s="15">
        <f>IF('Datos de tu bebé'!$D$8="Male",Table!AA139,Table!AS139)</f>
        <v>8.8044003229999994</v>
      </c>
      <c r="F139" s="15">
        <f>IF('Datos de tu bebé'!$D$8="Male",Table!AB139,Table!AT139)</f>
        <v>9.0274053746000007</v>
      </c>
      <c r="G139" s="15">
        <f>IF('Datos de tu bebé'!$D$8="Male",Table!AC139,Table!AU139)</f>
        <v>9.3838946121999989</v>
      </c>
      <c r="H139" s="15">
        <f>IF('Datos de tu bebé'!$D$8="Male",Table!AD139,Table!AV139)</f>
        <v>10.017153632799999</v>
      </c>
      <c r="I139" s="15">
        <f>IF('Datos de tu bebé'!$D$8="Male",Table!AE139,Table!AW139)</f>
        <v>10.780485444</v>
      </c>
      <c r="J139" s="15">
        <f>IF('Datos de tu bebé'!$D$8="Male",Table!AF139,Table!AX139)</f>
        <v>11.613018853999998</v>
      </c>
      <c r="K139" s="15">
        <f>IF('Datos de tu bebé'!$D$8="Male",Table!AG139,Table!AY139)</f>
        <v>12.427512375999999</v>
      </c>
      <c r="L139" s="15">
        <f>IF('Datos de tu bebé'!$D$8="Male",Table!AH139,Table!AZ139)</f>
        <v>12.947020510000002</v>
      </c>
      <c r="M139" s="15">
        <f>IF('Datos de tu bebé'!$D$8="Male",Table!AI139,Table!BA139)</f>
        <v>13.298071046000002</v>
      </c>
      <c r="N139" s="15" t="e">
        <f t="shared" si="0"/>
        <v>#N/A</v>
      </c>
      <c r="O139" s="16">
        <v>13.7</v>
      </c>
      <c r="P139" s="17" t="e">
        <f>VLOOKUP(Table!O139,'Datos de tu bebé'!$E$17:$G$102,3,FALSE)</f>
        <v>#N/A</v>
      </c>
      <c r="Q139" s="15">
        <f>IF('Datos de tu bebé'!$D$8="Male",Table!AJ139,Table!BB139)</f>
        <v>72.133454088439109</v>
      </c>
      <c r="R139" s="15">
        <f>IF('Datos de tu bebé'!$D$8="Male",Table!AK139,Table!BC139)</f>
        <v>72.772399340391686</v>
      </c>
      <c r="S139" s="15">
        <f>IF('Datos de tu bebé'!$D$8="Male",Table!AL139,Table!BD139)</f>
        <v>73.773782446421947</v>
      </c>
      <c r="T139" s="15">
        <f>IF('Datos de tu bebé'!$D$8="Male",Table!AM139,Table!BE139)</f>
        <v>75.4960094312232</v>
      </c>
      <c r="U139" s="15">
        <f>IF('Datos de tu bebé'!$D$8="Male",Table!AN139,Table!BF139)</f>
        <v>77.484680840579998</v>
      </c>
      <c r="V139" s="15">
        <f>IF('Datos de tu bebé'!$D$8="Male",Table!AO139,Table!BG139)</f>
        <v>79.556837244206932</v>
      </c>
      <c r="W139" s="15">
        <f>IF('Datos de tu bebé'!$D$8="Male",Table!AP139,Table!BH139)</f>
        <v>81.497232520703832</v>
      </c>
      <c r="X139" s="15">
        <f>IF('Datos de tu bebé'!$D$8="Male",Table!AQ139,Table!BI139)</f>
        <v>82.694276233502791</v>
      </c>
      <c r="Y139" s="15">
        <f>IF('Datos de tu bebé'!$D$8="Male",Table!AR139,Table!BJ139)</f>
        <v>83.486520961540506</v>
      </c>
      <c r="Z139" s="15" t="e">
        <f t="shared" si="1"/>
        <v>#N/A</v>
      </c>
      <c r="AA139" s="15">
        <v>8.8044003229999994</v>
      </c>
      <c r="AB139" s="15">
        <v>9.0274053746000007</v>
      </c>
      <c r="AC139" s="15">
        <v>9.3838946121999989</v>
      </c>
      <c r="AD139" s="15">
        <v>10.017153632799999</v>
      </c>
      <c r="AE139" s="15">
        <v>10.780485444</v>
      </c>
      <c r="AF139" s="15">
        <v>11.613018853999998</v>
      </c>
      <c r="AG139" s="15">
        <v>12.427512375999999</v>
      </c>
      <c r="AH139" s="15">
        <v>12.947020510000002</v>
      </c>
      <c r="AI139" s="15">
        <v>13.298071046000002</v>
      </c>
      <c r="AJ139" s="15">
        <v>72.133454088439109</v>
      </c>
      <c r="AK139" s="15">
        <v>72.772399340391686</v>
      </c>
      <c r="AL139" s="15">
        <v>73.773782446421947</v>
      </c>
      <c r="AM139" s="15">
        <v>75.4960094312232</v>
      </c>
      <c r="AN139" s="15">
        <v>77.484680840579998</v>
      </c>
      <c r="AO139" s="15">
        <v>79.556837244206932</v>
      </c>
      <c r="AP139" s="15">
        <v>81.497232520703832</v>
      </c>
      <c r="AQ139" s="15">
        <v>82.694276233502791</v>
      </c>
      <c r="AR139" s="15">
        <v>83.486520961540506</v>
      </c>
      <c r="AS139" s="15">
        <v>8.2252707095200002</v>
      </c>
      <c r="AT139" s="15">
        <v>8.4248144526199997</v>
      </c>
      <c r="AU139" s="15">
        <v>8.7439189867899998</v>
      </c>
      <c r="AV139" s="15">
        <v>9.3111984323000012</v>
      </c>
      <c r="AW139" s="15">
        <v>9.9958700836300007</v>
      </c>
      <c r="AX139" s="15">
        <v>10.743885085100001</v>
      </c>
      <c r="AY139" s="15">
        <v>11.4771427848</v>
      </c>
      <c r="AZ139" s="15">
        <v>11.9456498011</v>
      </c>
      <c r="BA139" s="15">
        <v>12.262614474999999</v>
      </c>
      <c r="BB139" s="15">
        <v>70.047624984769527</v>
      </c>
      <c r="BC139" s="15">
        <v>70.779106641418011</v>
      </c>
      <c r="BD139" s="15">
        <v>71.898361963827199</v>
      </c>
      <c r="BE139" s="15">
        <v>73.750007593048451</v>
      </c>
      <c r="BF139" s="15">
        <v>75.781266728470001</v>
      </c>
      <c r="BG139" s="15">
        <v>77.78647641547002</v>
      </c>
      <c r="BH139" s="15">
        <v>79.570031165753747</v>
      </c>
      <c r="BI139" s="15">
        <v>80.628199354148734</v>
      </c>
      <c r="BJ139" s="15">
        <v>81.311805367687413</v>
      </c>
    </row>
    <row r="140" spans="1:62" ht="12.75" customHeight="1" x14ac:dyDescent="0.15">
      <c r="A140" s="15"/>
      <c r="B140" s="18">
        <f t="shared" si="2"/>
        <v>414</v>
      </c>
      <c r="C140" s="16">
        <v>13.8</v>
      </c>
      <c r="D140" s="17" t="e">
        <f>VLOOKUP(Table!C140,'Datos de tu bebé'!$E$17:$F$102,2,FALSE)</f>
        <v>#N/A</v>
      </c>
      <c r="E140" s="15">
        <f>IF('Datos de tu bebé'!$D$8="Male",Table!AA140,Table!AS140)</f>
        <v>8.8252761934999988</v>
      </c>
      <c r="F140" s="15">
        <f>IF('Datos de tu bebé'!$D$8="Male",Table!AB140,Table!AT140)</f>
        <v>9.0487575064000012</v>
      </c>
      <c r="G140" s="15">
        <f>IF('Datos de tu bebé'!$D$8="Male",Table!AC140,Table!AU140)</f>
        <v>9.4059980817999982</v>
      </c>
      <c r="H140" s="15">
        <f>IF('Datos de tu bebé'!$D$8="Male",Table!AD140,Table!AV140)</f>
        <v>10.040561651199999</v>
      </c>
      <c r="I140" s="15">
        <f>IF('Datos de tu bebé'!$D$8="Male",Table!AE140,Table!AW140)</f>
        <v>10.805415366</v>
      </c>
      <c r="J140" s="15">
        <f>IF('Datos de tu bebé'!$D$8="Male",Table!AF140,Table!AX140)</f>
        <v>11.639546620999997</v>
      </c>
      <c r="K140" s="15">
        <f>IF('Datos de tu bebé'!$D$8="Male",Table!AG140,Table!AY140)</f>
        <v>12.455541908999999</v>
      </c>
      <c r="L140" s="15">
        <f>IF('Datos de tu bebé'!$D$8="Male",Table!AH140,Table!AZ140)</f>
        <v>12.975976720000002</v>
      </c>
      <c r="M140" s="15">
        <f>IF('Datos de tu bebé'!$D$8="Male",Table!AI140,Table!BA140)</f>
        <v>13.327639879000003</v>
      </c>
      <c r="N140" s="15" t="e">
        <f t="shared" si="0"/>
        <v>#N/A</v>
      </c>
      <c r="O140" s="16">
        <v>13.8</v>
      </c>
      <c r="P140" s="17" t="e">
        <f>VLOOKUP(Table!O140,'Datos de tu bebé'!$E$17:$G$102,3,FALSE)</f>
        <v>#N/A</v>
      </c>
      <c r="Q140" s="15">
        <f>IF('Datos de tu bebé'!$D$8="Male",Table!AJ140,Table!BB140)</f>
        <v>72.230722131327823</v>
      </c>
      <c r="R140" s="15">
        <f>IF('Datos de tu bebé'!$D$8="Male",Table!AK140,Table!BC140)</f>
        <v>72.871400804338194</v>
      </c>
      <c r="S140" s="15">
        <f>IF('Datos de tu bebé'!$D$8="Male",Table!AL140,Table!BD140)</f>
        <v>73.875342351024017</v>
      </c>
      <c r="T140" s="15">
        <f>IF('Datos de tu bebé'!$D$8="Male",Table!AM140,Table!BE140)</f>
        <v>75.601514753630141</v>
      </c>
      <c r="U140" s="15">
        <f>IF('Datos de tu bebé'!$D$8="Male",Table!AN140,Table!BF140)</f>
        <v>77.594021050506001</v>
      </c>
      <c r="V140" s="15">
        <f>IF('Datos de tu bebé'!$D$8="Male",Table!AO140,Table!BG140)</f>
        <v>79.669344606888046</v>
      </c>
      <c r="W140" s="15">
        <f>IF('Datos de tu bebé'!$D$8="Male",Table!AP140,Table!BH140)</f>
        <v>81.611933446186924</v>
      </c>
      <c r="X140" s="15">
        <f>IF('Datos de tu bebé'!$D$8="Male",Table!AQ140,Table!BI140)</f>
        <v>82.809956008850364</v>
      </c>
      <c r="Y140" s="15">
        <f>IF('Datos de tu bebé'!$D$8="Male",Table!AR140,Table!BJ140)</f>
        <v>83.60269096280345</v>
      </c>
      <c r="Z140" s="15" t="e">
        <f t="shared" si="1"/>
        <v>#N/A</v>
      </c>
      <c r="AA140" s="15">
        <v>8.8252761934999988</v>
      </c>
      <c r="AB140" s="15">
        <v>9.0487575064000012</v>
      </c>
      <c r="AC140" s="15">
        <v>9.4059980817999982</v>
      </c>
      <c r="AD140" s="15">
        <v>10.040561651199999</v>
      </c>
      <c r="AE140" s="15">
        <v>10.805415366</v>
      </c>
      <c r="AF140" s="15">
        <v>11.639546620999997</v>
      </c>
      <c r="AG140" s="15">
        <v>12.455541908999999</v>
      </c>
      <c r="AH140" s="15">
        <v>12.975976720000002</v>
      </c>
      <c r="AI140" s="15">
        <v>13.327639879000003</v>
      </c>
      <c r="AJ140" s="15">
        <v>72.230722131327823</v>
      </c>
      <c r="AK140" s="15">
        <v>72.871400804338194</v>
      </c>
      <c r="AL140" s="15">
        <v>73.875342351024017</v>
      </c>
      <c r="AM140" s="15">
        <v>75.601514753630141</v>
      </c>
      <c r="AN140" s="15">
        <v>77.594021050506001</v>
      </c>
      <c r="AO140" s="15">
        <v>79.669344606888046</v>
      </c>
      <c r="AP140" s="15">
        <v>81.611933446186924</v>
      </c>
      <c r="AQ140" s="15">
        <v>82.809956008850364</v>
      </c>
      <c r="AR140" s="15">
        <v>83.60269096280345</v>
      </c>
      <c r="AS140" s="15">
        <v>8.2479862065929996</v>
      </c>
      <c r="AT140" s="15">
        <v>8.4477659519619994</v>
      </c>
      <c r="AU140" s="15">
        <v>8.767291729738</v>
      </c>
      <c r="AV140" s="15">
        <v>9.3354570791570008</v>
      </c>
      <c r="AW140" s="15">
        <v>10.021439698217002</v>
      </c>
      <c r="AX140" s="15">
        <v>10.77119964341</v>
      </c>
      <c r="AY140" s="15">
        <v>11.506493774459999</v>
      </c>
      <c r="AZ140" s="15">
        <v>11.97647421459</v>
      </c>
      <c r="BA140" s="15">
        <v>12.294512830939999</v>
      </c>
      <c r="BB140" s="15">
        <v>70.149489737439495</v>
      </c>
      <c r="BC140" s="15">
        <v>70.882074355703182</v>
      </c>
      <c r="BD140" s="15">
        <v>72.003063016813527</v>
      </c>
      <c r="BE140" s="15">
        <v>73.857694602191998</v>
      </c>
      <c r="BF140" s="15">
        <v>75.892393772839995</v>
      </c>
      <c r="BG140" s="15">
        <v>77.901162094208345</v>
      </c>
      <c r="BH140" s="15">
        <v>79.688013305765708</v>
      </c>
      <c r="BI140" s="15">
        <v>80.748194014563609</v>
      </c>
      <c r="BJ140" s="15">
        <v>81.433122199879904</v>
      </c>
    </row>
    <row r="141" spans="1:62" ht="12.75" customHeight="1" x14ac:dyDescent="0.15">
      <c r="A141" s="15"/>
      <c r="B141" s="18">
        <f t="shared" si="2"/>
        <v>417</v>
      </c>
      <c r="C141" s="16">
        <v>13.9</v>
      </c>
      <c r="D141" s="17" t="e">
        <f>VLOOKUP(Table!C141,'Datos de tu bebé'!$E$17:$F$102,2,FALSE)</f>
        <v>#N/A</v>
      </c>
      <c r="E141" s="15">
        <f>IF('Datos de tu bebé'!$D$8="Male",Table!AA141,Table!AS141)</f>
        <v>8.8461520639999982</v>
      </c>
      <c r="F141" s="15">
        <f>IF('Datos de tu bebé'!$D$8="Male",Table!AB141,Table!AT141)</f>
        <v>9.0701096382000017</v>
      </c>
      <c r="G141" s="15">
        <f>IF('Datos de tu bebé'!$D$8="Male",Table!AC141,Table!AU141)</f>
        <v>9.4281015513999975</v>
      </c>
      <c r="H141" s="15">
        <f>IF('Datos de tu bebé'!$D$8="Male",Table!AD141,Table!AV141)</f>
        <v>10.063969669599999</v>
      </c>
      <c r="I141" s="15">
        <f>IF('Datos de tu bebé'!$D$8="Male",Table!AE141,Table!AW141)</f>
        <v>10.830345288</v>
      </c>
      <c r="J141" s="15">
        <f>IF('Datos de tu bebé'!$D$8="Male",Table!AF141,Table!AX141)</f>
        <v>11.666074387999997</v>
      </c>
      <c r="K141" s="15">
        <f>IF('Datos de tu bebé'!$D$8="Male",Table!AG141,Table!AY141)</f>
        <v>12.483571441999999</v>
      </c>
      <c r="L141" s="15">
        <f>IF('Datos de tu bebé'!$D$8="Male",Table!AH141,Table!AZ141)</f>
        <v>13.004932930000003</v>
      </c>
      <c r="M141" s="15">
        <f>IF('Datos de tu bebé'!$D$8="Male",Table!AI141,Table!BA141)</f>
        <v>13.357208712000004</v>
      </c>
      <c r="N141" s="15" t="e">
        <f t="shared" si="0"/>
        <v>#N/A</v>
      </c>
      <c r="O141" s="16">
        <v>13.9</v>
      </c>
      <c r="P141" s="17" t="e">
        <f>VLOOKUP(Table!O141,'Datos de tu bebé'!$E$17:$G$102,3,FALSE)</f>
        <v>#N/A</v>
      </c>
      <c r="Q141" s="15">
        <f>IF('Datos de tu bebé'!$D$8="Male",Table!AJ141,Table!BB141)</f>
        <v>72.327588767620711</v>
      </c>
      <c r="R141" s="15">
        <f>IF('Datos de tu bebé'!$D$8="Male",Table!AK141,Table!BC141)</f>
        <v>72.970003539246008</v>
      </c>
      <c r="S141" s="15">
        <f>IF('Datos de tu bebé'!$D$8="Male",Table!AL141,Table!BD141)</f>
        <v>73.976506509019686</v>
      </c>
      <c r="T141" s="15">
        <f>IF('Datos de tu bebé'!$D$8="Male",Table!AM141,Table!BE141)</f>
        <v>75.706626392243294</v>
      </c>
      <c r="U141" s="15">
        <f>IF('Datos de tu bebé'!$D$8="Male",Table!AN141,Table!BF141)</f>
        <v>77.702966022556694</v>
      </c>
      <c r="V141" s="15">
        <f>IF('Datos de tu bebé'!$D$8="Male",Table!AO141,Table!BG141)</f>
        <v>79.781451874151628</v>
      </c>
      <c r="W141" s="15">
        <f>IF('Datos de tu bebé'!$D$8="Male",Table!AP141,Table!BH141)</f>
        <v>81.726227933181889</v>
      </c>
      <c r="X141" s="15">
        <f>IF('Datos de tu bebé'!$D$8="Male",Table!AQ141,Table!BI141)</f>
        <v>82.925225069215259</v>
      </c>
      <c r="Y141" s="15">
        <f>IF('Datos de tu bebé'!$D$8="Male",Table!AR141,Table!BJ141)</f>
        <v>83.718447424531888</v>
      </c>
      <c r="Z141" s="15" t="e">
        <f t="shared" si="1"/>
        <v>#N/A</v>
      </c>
      <c r="AA141" s="15">
        <v>8.8461520639999982</v>
      </c>
      <c r="AB141" s="15">
        <v>9.0701096382000017</v>
      </c>
      <c r="AC141" s="15">
        <v>9.4281015513999975</v>
      </c>
      <c r="AD141" s="15">
        <v>10.063969669599999</v>
      </c>
      <c r="AE141" s="15">
        <v>10.830345288</v>
      </c>
      <c r="AF141" s="15">
        <v>11.666074387999997</v>
      </c>
      <c r="AG141" s="15">
        <v>12.483571441999999</v>
      </c>
      <c r="AH141" s="15">
        <v>13.004932930000003</v>
      </c>
      <c r="AI141" s="15">
        <v>13.357208712000004</v>
      </c>
      <c r="AJ141" s="15">
        <v>72.327588767620711</v>
      </c>
      <c r="AK141" s="15">
        <v>72.970003539246008</v>
      </c>
      <c r="AL141" s="15">
        <v>73.976506509019686</v>
      </c>
      <c r="AM141" s="15">
        <v>75.706626392243294</v>
      </c>
      <c r="AN141" s="15">
        <v>77.702966022556694</v>
      </c>
      <c r="AO141" s="15">
        <v>79.781451874151628</v>
      </c>
      <c r="AP141" s="15">
        <v>81.726227933181889</v>
      </c>
      <c r="AQ141" s="15">
        <v>82.925225069215259</v>
      </c>
      <c r="AR141" s="15">
        <v>83.718447424531888</v>
      </c>
      <c r="AS141" s="15">
        <v>8.2705424159192003</v>
      </c>
      <c r="AT141" s="15">
        <v>8.4705575890695002</v>
      </c>
      <c r="AU141" s="15">
        <v>8.7905035824714997</v>
      </c>
      <c r="AV141" s="15">
        <v>9.3595527562173011</v>
      </c>
      <c r="AW141" s="15">
        <v>10.046843627152301</v>
      </c>
      <c r="AX141" s="15">
        <v>10.798345690935999</v>
      </c>
      <c r="AY141" s="15">
        <v>11.535674108651</v>
      </c>
      <c r="AZ141" s="15">
        <v>12.007127163955001</v>
      </c>
      <c r="BA141" s="15">
        <v>12.326239509024999</v>
      </c>
      <c r="BB141" s="15">
        <v>70.250995527767785</v>
      </c>
      <c r="BC141" s="15">
        <v>70.984678982897549</v>
      </c>
      <c r="BD141" s="15">
        <v>72.107395404746811</v>
      </c>
      <c r="BE141" s="15">
        <v>73.965005648909525</v>
      </c>
      <c r="BF141" s="15">
        <v>76.003139584037996</v>
      </c>
      <c r="BG141" s="15">
        <v>78.015464102138267</v>
      </c>
      <c r="BH141" s="15">
        <v>79.805611882085159</v>
      </c>
      <c r="BI141" s="15">
        <v>80.867806174935012</v>
      </c>
      <c r="BJ141" s="15">
        <v>81.554057611635088</v>
      </c>
    </row>
    <row r="142" spans="1:62" ht="12.75" customHeight="1" x14ac:dyDescent="0.15">
      <c r="A142" s="15" t="s">
        <v>2</v>
      </c>
      <c r="B142" s="18">
        <f t="shared" si="2"/>
        <v>420</v>
      </c>
      <c r="C142" s="16">
        <v>14</v>
      </c>
      <c r="D142" s="17" t="e">
        <f>VLOOKUP(Table!C142,'Datos de tu bebé'!$E$17:$F$102,2,FALSE)</f>
        <v>#N/A</v>
      </c>
      <c r="E142" s="15">
        <f>IF('Datos de tu bebé'!$D$8="Male",Table!AA142,Table!AS142)</f>
        <v>8.8670279345000012</v>
      </c>
      <c r="F142" s="15">
        <f>IF('Datos de tu bebé'!$D$8="Male",Table!AB142,Table!AT142)</f>
        <v>9.0914617699999987</v>
      </c>
      <c r="G142" s="15">
        <f>IF('Datos de tu bebé'!$D$8="Male",Table!AC142,Table!AU142)</f>
        <v>9.4502050210000004</v>
      </c>
      <c r="H142" s="15">
        <f>IF('Datos de tu bebé'!$D$8="Male",Table!AD142,Table!AV142)</f>
        <v>10.087377688</v>
      </c>
      <c r="I142" s="15">
        <f>IF('Datos de tu bebé'!$D$8="Male",Table!AE142,Table!AW142)</f>
        <v>10.85527521</v>
      </c>
      <c r="J142" s="15">
        <f>IF('Datos de tu bebé'!$D$8="Male",Table!AF142,Table!AX142)</f>
        <v>11.692602154999999</v>
      </c>
      <c r="K142" s="15">
        <f>IF('Datos de tu bebé'!$D$8="Male",Table!AG142,Table!AY142)</f>
        <v>12.511600975</v>
      </c>
      <c r="L142" s="15">
        <f>IF('Datos de tu bebé'!$D$8="Male",Table!AH142,Table!AZ142)</f>
        <v>13.033889139999999</v>
      </c>
      <c r="M142" s="15">
        <f>IF('Datos de tu bebé'!$D$8="Male",Table!AI142,Table!BA142)</f>
        <v>13.386777545000001</v>
      </c>
      <c r="N142" s="15" t="e">
        <f t="shared" si="0"/>
        <v>#N/A</v>
      </c>
      <c r="O142" s="16">
        <v>14</v>
      </c>
      <c r="P142" s="17" t="e">
        <f>VLOOKUP(Table!O142,'Datos de tu bebé'!$E$17:$G$102,3,FALSE)</f>
        <v>#N/A</v>
      </c>
      <c r="Q142" s="15">
        <f>IF('Datos de tu bebé'!$D$8="Male",Table!AJ142,Table!BB142)</f>
        <v>72.424058061755261</v>
      </c>
      <c r="R142" s="15">
        <f>IF('Datos de tu bebé'!$D$8="Male",Table!AK142,Table!BC142)</f>
        <v>73.068211570613727</v>
      </c>
      <c r="S142" s="15">
        <f>IF('Datos de tu bebé'!$D$8="Male",Table!AL142,Table!BD142)</f>
        <v>74.077278888635831</v>
      </c>
      <c r="T142" s="15">
        <f>IF('Datos de tu bebé'!$D$8="Male",Table!AM142,Table!BE142)</f>
        <v>75.811348232967404</v>
      </c>
      <c r="U142" s="15">
        <f>IF('Datos de tu bebé'!$D$8="Male",Table!AN142,Table!BF142)</f>
        <v>77.811519582691176</v>
      </c>
      <c r="V142" s="15">
        <f>IF('Datos de tu bebé'!$D$8="Male",Table!AO142,Table!BG142)</f>
        <v>79.893162858948671</v>
      </c>
      <c r="W142" s="15">
        <f>IF('Datos de tu bebé'!$D$8="Male",Table!AP142,Table!BH142)</f>
        <v>81.840119832914965</v>
      </c>
      <c r="X142" s="15">
        <f>IF('Datos de tu bebé'!$D$8="Male",Table!AQ142,Table!BI142)</f>
        <v>83.040087314109968</v>
      </c>
      <c r="Y142" s="15">
        <f>IF('Datos de tu bebé'!$D$8="Male",Table!AR142,Table!BJ142)</f>
        <v>83.833794288242473</v>
      </c>
      <c r="Z142" s="15" t="e">
        <f t="shared" si="1"/>
        <v>#N/A</v>
      </c>
      <c r="AA142" s="15">
        <v>8.8670279345000012</v>
      </c>
      <c r="AB142" s="15">
        <v>9.0914617699999987</v>
      </c>
      <c r="AC142" s="15">
        <v>9.4502050210000004</v>
      </c>
      <c r="AD142" s="15">
        <v>10.087377688</v>
      </c>
      <c r="AE142" s="15">
        <v>10.85527521</v>
      </c>
      <c r="AF142" s="15">
        <v>11.692602154999999</v>
      </c>
      <c r="AG142" s="15">
        <v>12.511600975</v>
      </c>
      <c r="AH142" s="15">
        <v>13.033889139999999</v>
      </c>
      <c r="AI142" s="15">
        <v>13.386777545000001</v>
      </c>
      <c r="AJ142" s="15">
        <v>72.424058061755261</v>
      </c>
      <c r="AK142" s="15">
        <v>73.068211570613727</v>
      </c>
      <c r="AL142" s="15">
        <v>74.077278888635831</v>
      </c>
      <c r="AM142" s="15">
        <v>75.811348232967404</v>
      </c>
      <c r="AN142" s="15">
        <v>77.811519582691176</v>
      </c>
      <c r="AO142" s="15">
        <v>79.893162858948671</v>
      </c>
      <c r="AP142" s="15">
        <v>81.840119832914965</v>
      </c>
      <c r="AQ142" s="15">
        <v>83.040087314109968</v>
      </c>
      <c r="AR142" s="15">
        <v>83.833794288242473</v>
      </c>
      <c r="AS142" s="15">
        <v>8.2929408994158909</v>
      </c>
      <c r="AT142" s="15">
        <v>8.4931909609809004</v>
      </c>
      <c r="AU142" s="15">
        <v>8.8135562009372297</v>
      </c>
      <c r="AV142" s="15">
        <v>9.3834872315895606</v>
      </c>
      <c r="AW142" s="15">
        <v>10.072083784483471</v>
      </c>
      <c r="AX142" s="15">
        <v>10.8253253116923</v>
      </c>
      <c r="AY142" s="15">
        <v>11.5646860467852</v>
      </c>
      <c r="AZ142" s="15">
        <v>12.037611025015901</v>
      </c>
      <c r="BA142" s="15">
        <v>12.357796965873099</v>
      </c>
      <c r="BB142" s="15">
        <v>70.352145755531495</v>
      </c>
      <c r="BC142" s="15">
        <v>71.086923968150586</v>
      </c>
      <c r="BD142" s="15">
        <v>72.211362628031324</v>
      </c>
      <c r="BE142" s="15">
        <v>74.071944289298344</v>
      </c>
      <c r="BF142" s="15">
        <v>76.113507731528685</v>
      </c>
      <c r="BG142" s="15">
        <v>78.129385976843622</v>
      </c>
      <c r="BH142" s="15">
        <v>79.922830369275147</v>
      </c>
      <c r="BI142" s="15">
        <v>80.987039258035452</v>
      </c>
      <c r="BJ142" s="15">
        <v>81.674614986843849</v>
      </c>
    </row>
    <row r="143" spans="1:62" ht="12.75" customHeight="1" x14ac:dyDescent="0.15">
      <c r="A143" s="15"/>
      <c r="B143" s="18">
        <f t="shared" si="2"/>
        <v>423</v>
      </c>
      <c r="C143" s="16">
        <v>14.1</v>
      </c>
      <c r="D143" s="17" t="e">
        <f>VLOOKUP(Table!C143,'Datos de tu bebé'!$E$17:$F$102,2,FALSE)</f>
        <v>#N/A</v>
      </c>
      <c r="E143" s="15">
        <f>IF('Datos de tu bebé'!$D$8="Male",Table!AA143,Table!AS143)</f>
        <v>8.8879038050000005</v>
      </c>
      <c r="F143" s="15">
        <f>IF('Datos de tu bebé'!$D$8="Male",Table!AB143,Table!AT143)</f>
        <v>9.1128139017999992</v>
      </c>
      <c r="G143" s="15">
        <f>IF('Datos de tu bebé'!$D$8="Male",Table!AC143,Table!AU143)</f>
        <v>9.4723084905999997</v>
      </c>
      <c r="H143" s="15">
        <f>IF('Datos de tu bebé'!$D$8="Male",Table!AD143,Table!AV143)</f>
        <v>10.1107857064</v>
      </c>
      <c r="I143" s="15">
        <f>IF('Datos de tu bebé'!$D$8="Male",Table!AE143,Table!AW143)</f>
        <v>10.880205132</v>
      </c>
      <c r="J143" s="15">
        <f>IF('Datos de tu bebé'!$D$8="Male",Table!AF143,Table!AX143)</f>
        <v>11.719129921999999</v>
      </c>
      <c r="K143" s="15">
        <f>IF('Datos de tu bebé'!$D$8="Male",Table!AG143,Table!AY143)</f>
        <v>12.539630508</v>
      </c>
      <c r="L143" s="15">
        <f>IF('Datos de tu bebé'!$D$8="Male",Table!AH143,Table!AZ143)</f>
        <v>13.06284535</v>
      </c>
      <c r="M143" s="15">
        <f>IF('Datos de tu bebé'!$D$8="Male",Table!AI143,Table!BA143)</f>
        <v>13.416346378</v>
      </c>
      <c r="N143" s="15" t="e">
        <f t="shared" si="0"/>
        <v>#N/A</v>
      </c>
      <c r="O143" s="16">
        <v>14.1</v>
      </c>
      <c r="P143" s="17" t="e">
        <f>VLOOKUP(Table!O143,'Datos de tu bebé'!$E$17:$G$102,3,FALSE)</f>
        <v>#N/A</v>
      </c>
      <c r="Q143" s="15">
        <f>IF('Datos de tu bebé'!$D$8="Male",Table!AJ143,Table!BB143)</f>
        <v>72.52013401605511</v>
      </c>
      <c r="R143" s="15">
        <f>IF('Datos de tu bebé'!$D$8="Male",Table!AK143,Table!BC143)</f>
        <v>73.166028862562257</v>
      </c>
      <c r="S143" s="15">
        <f>IF('Datos de tu bebé'!$D$8="Male",Table!AL143,Table!BD143)</f>
        <v>74.177663397822442</v>
      </c>
      <c r="T143" s="15">
        <f>IF('Datos de tu bebé'!$D$8="Male",Table!AM143,Table!BE143)</f>
        <v>75.915684103124931</v>
      </c>
      <c r="U143" s="15">
        <f>IF('Datos de tu bebé'!$D$8="Male",Table!AN143,Table!BF143)</f>
        <v>77.919685499788827</v>
      </c>
      <c r="V143" s="15">
        <f>IF('Datos de tu bebé'!$D$8="Male",Table!AO143,Table!BG143)</f>
        <v>80.004481317957769</v>
      </c>
      <c r="W143" s="15">
        <f>IF('Datos de tu bebé'!$D$8="Male",Table!AP143,Table!BH143)</f>
        <v>81.953612940143643</v>
      </c>
      <c r="X143" s="15">
        <f>IF('Datos de tu bebé'!$D$8="Male",Table!AQ143,Table!BI143)</f>
        <v>83.154546585894593</v>
      </c>
      <c r="Y143" s="15">
        <f>IF('Datos de tu bebé'!$D$8="Male",Table!AR143,Table!BJ143)</f>
        <v>83.948735437580893</v>
      </c>
      <c r="Z143" s="15" t="e">
        <f t="shared" si="1"/>
        <v>#N/A</v>
      </c>
      <c r="AA143" s="15">
        <v>8.8879038050000005</v>
      </c>
      <c r="AB143" s="15">
        <v>9.1128139017999992</v>
      </c>
      <c r="AC143" s="15">
        <v>9.4723084905999997</v>
      </c>
      <c r="AD143" s="15">
        <v>10.1107857064</v>
      </c>
      <c r="AE143" s="15">
        <v>10.880205132</v>
      </c>
      <c r="AF143" s="15">
        <v>11.719129921999999</v>
      </c>
      <c r="AG143" s="15">
        <v>12.539630508</v>
      </c>
      <c r="AH143" s="15">
        <v>13.06284535</v>
      </c>
      <c r="AI143" s="15">
        <v>13.416346378</v>
      </c>
      <c r="AJ143" s="15">
        <v>72.52013401605511</v>
      </c>
      <c r="AK143" s="15">
        <v>73.166028862562257</v>
      </c>
      <c r="AL143" s="15">
        <v>74.177663397822442</v>
      </c>
      <c r="AM143" s="15">
        <v>75.915684103124931</v>
      </c>
      <c r="AN143" s="15">
        <v>77.919685499788827</v>
      </c>
      <c r="AO143" s="15">
        <v>80.004481317957769</v>
      </c>
      <c r="AP143" s="15">
        <v>81.953612940143643</v>
      </c>
      <c r="AQ143" s="15">
        <v>83.154546585894593</v>
      </c>
      <c r="AR143" s="15">
        <v>83.948735437580893</v>
      </c>
      <c r="AS143" s="15">
        <v>8.3151832085670403</v>
      </c>
      <c r="AT143" s="15">
        <v>8.5156676537826499</v>
      </c>
      <c r="AU143" s="15">
        <v>8.8364512292607049</v>
      </c>
      <c r="AV143" s="15">
        <v>9.4072622599177897</v>
      </c>
      <c r="AW143" s="15">
        <v>10.097162068705973</v>
      </c>
      <c r="AX143" s="15">
        <v>10.852140571813321</v>
      </c>
      <c r="AY143" s="15">
        <v>11.59353182814567</v>
      </c>
      <c r="AZ143" s="15">
        <v>12.067928152069801</v>
      </c>
      <c r="BA143" s="15">
        <v>12.38918763566282</v>
      </c>
      <c r="BB143" s="15">
        <v>70.452943770642463</v>
      </c>
      <c r="BC143" s="15">
        <v>71.188812706053525</v>
      </c>
      <c r="BD143" s="15">
        <v>72.314968135716427</v>
      </c>
      <c r="BE143" s="15">
        <v>74.178514027444805</v>
      </c>
      <c r="BF143" s="15">
        <v>76.223501732927843</v>
      </c>
      <c r="BG143" s="15">
        <v>78.242931205052429</v>
      </c>
      <c r="BH143" s="15">
        <v>80.039672192570009</v>
      </c>
      <c r="BI143" s="15">
        <v>81.105896638484339</v>
      </c>
      <c r="BJ143" s="15">
        <v>81.794797662105736</v>
      </c>
    </row>
    <row r="144" spans="1:62" ht="12.75" customHeight="1" x14ac:dyDescent="0.15">
      <c r="A144" s="15"/>
      <c r="B144" s="18">
        <f t="shared" si="2"/>
        <v>426</v>
      </c>
      <c r="C144" s="16">
        <v>14.2</v>
      </c>
      <c r="D144" s="17" t="e">
        <f>VLOOKUP(Table!C144,'Datos de tu bebé'!$E$17:$F$102,2,FALSE)</f>
        <v>#N/A</v>
      </c>
      <c r="E144" s="15">
        <f>IF('Datos de tu bebé'!$D$8="Male",Table!AA144,Table!AS144)</f>
        <v>8.9087796754999999</v>
      </c>
      <c r="F144" s="15">
        <f>IF('Datos de tu bebé'!$D$8="Male",Table!AB144,Table!AT144)</f>
        <v>9.1341660335999997</v>
      </c>
      <c r="G144" s="15">
        <f>IF('Datos de tu bebé'!$D$8="Male",Table!AC144,Table!AU144)</f>
        <v>9.494411960199999</v>
      </c>
      <c r="H144" s="15">
        <f>IF('Datos de tu bebé'!$D$8="Male",Table!AD144,Table!AV144)</f>
        <v>10.134193724799999</v>
      </c>
      <c r="I144" s="15">
        <f>IF('Datos de tu bebé'!$D$8="Male",Table!AE144,Table!AW144)</f>
        <v>10.905135054</v>
      </c>
      <c r="J144" s="15">
        <f>IF('Datos de tu bebé'!$D$8="Male",Table!AF144,Table!AX144)</f>
        <v>11.745657688999998</v>
      </c>
      <c r="K144" s="15">
        <f>IF('Datos de tu bebé'!$D$8="Male",Table!AG144,Table!AY144)</f>
        <v>12.567660041</v>
      </c>
      <c r="L144" s="15">
        <f>IF('Datos de tu bebé'!$D$8="Male",Table!AH144,Table!AZ144)</f>
        <v>13.09180156</v>
      </c>
      <c r="M144" s="15">
        <f>IF('Datos de tu bebé'!$D$8="Male",Table!AI144,Table!BA144)</f>
        <v>13.445915210999999</v>
      </c>
      <c r="N144" s="15" t="e">
        <f t="shared" si="0"/>
        <v>#N/A</v>
      </c>
      <c r="O144" s="16">
        <v>14.2</v>
      </c>
      <c r="P144" s="17" t="e">
        <f>VLOOKUP(Table!O144,'Datos de tu bebé'!$E$17:$G$102,3,FALSE)</f>
        <v>#N/A</v>
      </c>
      <c r="Q144" s="15">
        <f>IF('Datos de tu bebé'!$D$8="Male",Table!AJ144,Table!BB144)</f>
        <v>72.615820571964122</v>
      </c>
      <c r="R144" s="15">
        <f>IF('Datos de tu bebé'!$D$8="Male",Table!AK144,Table!BC144)</f>
        <v>73.263459319051108</v>
      </c>
      <c r="S144" s="15">
        <f>IF('Datos de tu bebé'!$D$8="Male",Table!AL144,Table!BD144)</f>
        <v>74.277663885442635</v>
      </c>
      <c r="T144" s="15">
        <f>IF('Datos de tu bebé'!$D$8="Male",Table!AM144,Table!BE144)</f>
        <v>76.019637772605691</v>
      </c>
      <c r="U144" s="15">
        <f>IF('Datos de tu bebé'!$D$8="Male",Table!AN144,Table!BF144)</f>
        <v>78.027467486762333</v>
      </c>
      <c r="V144" s="15">
        <f>IF('Datos de tu bebé'!$D$8="Male",Table!AO144,Table!BG144)</f>
        <v>80.115410952675376</v>
      </c>
      <c r="W144" s="15">
        <f>IF('Datos de tu bebé'!$D$8="Male",Table!AP144,Table!BH144)</f>
        <v>82.066710994245682</v>
      </c>
      <c r="X144" s="15">
        <f>IF('Datos de tu bebé'!$D$8="Male",Table!AQ144,Table!BI144)</f>
        <v>83.268606670877944</v>
      </c>
      <c r="Y144" s="15">
        <f>IF('Datos de tu bebé'!$D$8="Male",Table!AR144,Table!BJ144)</f>
        <v>84.063274699437343</v>
      </c>
      <c r="Z144" s="15" t="e">
        <f t="shared" si="1"/>
        <v>#N/A</v>
      </c>
      <c r="AA144" s="15">
        <v>8.9087796754999999</v>
      </c>
      <c r="AB144" s="15">
        <v>9.1341660335999997</v>
      </c>
      <c r="AC144" s="15">
        <v>9.494411960199999</v>
      </c>
      <c r="AD144" s="15">
        <v>10.134193724799999</v>
      </c>
      <c r="AE144" s="15">
        <v>10.905135054</v>
      </c>
      <c r="AF144" s="15">
        <v>11.745657688999998</v>
      </c>
      <c r="AG144" s="15">
        <v>12.567660041</v>
      </c>
      <c r="AH144" s="15">
        <v>13.09180156</v>
      </c>
      <c r="AI144" s="15">
        <v>13.445915210999999</v>
      </c>
      <c r="AJ144" s="15">
        <v>72.615820571964122</v>
      </c>
      <c r="AK144" s="15">
        <v>73.263459319051108</v>
      </c>
      <c r="AL144" s="15">
        <v>74.277663885442635</v>
      </c>
      <c r="AM144" s="15">
        <v>76.019637772605691</v>
      </c>
      <c r="AN144" s="15">
        <v>78.027467486762333</v>
      </c>
      <c r="AO144" s="15">
        <v>80.115410952675376</v>
      </c>
      <c r="AP144" s="15">
        <v>82.066710994245682</v>
      </c>
      <c r="AQ144" s="15">
        <v>83.268606670877944</v>
      </c>
      <c r="AR144" s="15">
        <v>84.063274699437343</v>
      </c>
      <c r="AS144" s="15">
        <v>8.3372708844725967</v>
      </c>
      <c r="AT144" s="15">
        <v>8.5379892426621584</v>
      </c>
      <c r="AU144" s="15">
        <v>8.8591902998056096</v>
      </c>
      <c r="AV144" s="15">
        <v>9.4308795824542351</v>
      </c>
      <c r="AW144" s="15">
        <v>10.122080362854454</v>
      </c>
      <c r="AX144" s="15">
        <v>10.878793519664949</v>
      </c>
      <c r="AY144" s="15">
        <v>11.622213672015489</v>
      </c>
      <c r="AZ144" s="15">
        <v>12.098080878029693</v>
      </c>
      <c r="BA144" s="15">
        <v>12.420413930279658</v>
      </c>
      <c r="BB144" s="15">
        <v>70.553392874108994</v>
      </c>
      <c r="BC144" s="15">
        <v>71.29034854161381</v>
      </c>
      <c r="BD144" s="15">
        <v>72.418215326485267</v>
      </c>
      <c r="BE144" s="15">
        <v>74.284718316422911</v>
      </c>
      <c r="BF144" s="15">
        <v>76.333125054993104</v>
      </c>
      <c r="BG144" s="15">
        <v>78.356103223601593</v>
      </c>
      <c r="BH144" s="15">
        <v>80.156140728802384</v>
      </c>
      <c r="BI144" s="15">
        <v>81.224381643646254</v>
      </c>
      <c r="BJ144" s="15">
        <v>81.914608927606182</v>
      </c>
    </row>
    <row r="145" spans="1:62" ht="12.75" customHeight="1" x14ac:dyDescent="0.15">
      <c r="A145" s="15"/>
      <c r="B145" s="18">
        <f t="shared" si="2"/>
        <v>429</v>
      </c>
      <c r="C145" s="16">
        <v>14.3</v>
      </c>
      <c r="D145" s="17" t="e">
        <f>VLOOKUP(Table!C145,'Datos de tu bebé'!$E$17:$F$102,2,FALSE)</f>
        <v>#N/A</v>
      </c>
      <c r="E145" s="15">
        <f>IF('Datos de tu bebé'!$D$8="Male",Table!AA145,Table!AS145)</f>
        <v>8.9296555459999993</v>
      </c>
      <c r="F145" s="15">
        <f>IF('Datos de tu bebé'!$D$8="Male",Table!AB145,Table!AT145)</f>
        <v>9.1555181654000002</v>
      </c>
      <c r="G145" s="15">
        <f>IF('Datos de tu bebé'!$D$8="Male",Table!AC145,Table!AU145)</f>
        <v>9.5165154297999983</v>
      </c>
      <c r="H145" s="15">
        <f>IF('Datos de tu bebé'!$D$8="Male",Table!AD145,Table!AV145)</f>
        <v>10.157601743199999</v>
      </c>
      <c r="I145" s="15">
        <f>IF('Datos de tu bebé'!$D$8="Male",Table!AE145,Table!AW145)</f>
        <v>10.930064976000001</v>
      </c>
      <c r="J145" s="15">
        <f>IF('Datos de tu bebé'!$D$8="Male",Table!AF145,Table!AX145)</f>
        <v>11.772185455999997</v>
      </c>
      <c r="K145" s="15">
        <f>IF('Datos de tu bebé'!$D$8="Male",Table!AG145,Table!AY145)</f>
        <v>12.595689574</v>
      </c>
      <c r="L145" s="15">
        <f>IF('Datos de tu bebé'!$D$8="Male",Table!AH145,Table!AZ145)</f>
        <v>13.120757770000001</v>
      </c>
      <c r="M145" s="15">
        <f>IF('Datos de tu bebé'!$D$8="Male",Table!AI145,Table!BA145)</f>
        <v>13.475484043999998</v>
      </c>
      <c r="N145" s="15" t="e">
        <f t="shared" si="0"/>
        <v>#N/A</v>
      </c>
      <c r="O145" s="16">
        <v>14.3</v>
      </c>
      <c r="P145" s="17" t="e">
        <f>VLOOKUP(Table!O145,'Datos de tu bebé'!$E$17:$G$102,3,FALSE)</f>
        <v>#N/A</v>
      </c>
      <c r="Q145" s="15">
        <f>IF('Datos de tu bebé'!$D$8="Male",Table!AJ145,Table!BB145)</f>
        <v>72.711121611251045</v>
      </c>
      <c r="R145" s="15">
        <f>IF('Datos de tu bebé'!$D$8="Male",Table!AK145,Table!BC145)</f>
        <v>73.360506785065724</v>
      </c>
      <c r="S145" s="15">
        <f>IF('Datos de tu bebé'!$D$8="Male",Table!AL145,Table!BD145)</f>
        <v>74.377284142434291</v>
      </c>
      <c r="T145" s="15">
        <f>IF('Datos de tu bebé'!$D$8="Male",Table!AM145,Table!BE145)</f>
        <v>76.123212954989327</v>
      </c>
      <c r="U145" s="15">
        <f>IF('Datos de tu bebé'!$D$8="Male",Table!AN145,Table!BF145)</f>
        <v>78.134869201644335</v>
      </c>
      <c r="V145" s="15">
        <f>IF('Datos de tu bebé'!$D$8="Male",Table!AO145,Table!BG145)</f>
        <v>80.22595541048041</v>
      </c>
      <c r="W145" s="15">
        <f>IF('Datos de tu bebé'!$D$8="Male",Table!AP145,Table!BH145)</f>
        <v>82.17941768028264</v>
      </c>
      <c r="X145" s="15">
        <f>IF('Datos de tu bebé'!$D$8="Male",Table!AQ145,Table!BI145)</f>
        <v>83.382271300392702</v>
      </c>
      <c r="Y145" s="15">
        <f>IF('Datos de tu bebé'!$D$8="Male",Table!AR145,Table!BJ145)</f>
        <v>84.177415845035711</v>
      </c>
      <c r="Z145" s="15" t="e">
        <f t="shared" si="1"/>
        <v>#N/A</v>
      </c>
      <c r="AA145" s="15">
        <v>8.9296555459999993</v>
      </c>
      <c r="AB145" s="15">
        <v>9.1555181654000002</v>
      </c>
      <c r="AC145" s="15">
        <v>9.5165154297999983</v>
      </c>
      <c r="AD145" s="15">
        <v>10.157601743199999</v>
      </c>
      <c r="AE145" s="15">
        <v>10.930064976000001</v>
      </c>
      <c r="AF145" s="15">
        <v>11.772185455999997</v>
      </c>
      <c r="AG145" s="15">
        <v>12.595689574</v>
      </c>
      <c r="AH145" s="15">
        <v>13.120757770000001</v>
      </c>
      <c r="AI145" s="15">
        <v>13.475484043999998</v>
      </c>
      <c r="AJ145" s="15">
        <v>72.711121611251045</v>
      </c>
      <c r="AK145" s="15">
        <v>73.360506785065724</v>
      </c>
      <c r="AL145" s="15">
        <v>74.377284142434291</v>
      </c>
      <c r="AM145" s="15">
        <v>76.123212954989327</v>
      </c>
      <c r="AN145" s="15">
        <v>78.134869201644335</v>
      </c>
      <c r="AO145" s="15">
        <v>80.22595541048041</v>
      </c>
      <c r="AP145" s="15">
        <v>82.17941768028264</v>
      </c>
      <c r="AQ145" s="15">
        <v>83.382271300392702</v>
      </c>
      <c r="AR145" s="15">
        <v>84.177415845035711</v>
      </c>
      <c r="AS145" s="15">
        <v>8.3592054578975166</v>
      </c>
      <c r="AT145" s="15">
        <v>8.5601572919604649</v>
      </c>
      <c r="AU145" s="15">
        <v>8.8817750332329979</v>
      </c>
      <c r="AV145" s="15">
        <v>9.4543409271321313</v>
      </c>
      <c r="AW145" s="15">
        <v>10.146840534593702</v>
      </c>
      <c r="AX145" s="15">
        <v>10.905286185955424</v>
      </c>
      <c r="AY145" s="15">
        <v>11.650733777806352</v>
      </c>
      <c r="AZ145" s="15">
        <v>12.128071514563546</v>
      </c>
      <c r="BA145" s="15">
        <v>12.451478239461895</v>
      </c>
      <c r="BB145" s="15">
        <v>70.653496318975201</v>
      </c>
      <c r="BC145" s="15">
        <v>71.391534771206864</v>
      </c>
      <c r="BD145" s="15">
        <v>72.521107549620424</v>
      </c>
      <c r="BE145" s="15">
        <v>74.39056055926963</v>
      </c>
      <c r="BF145" s="15">
        <v>76.442381114591711</v>
      </c>
      <c r="BG145" s="15">
        <v>78.4689054203794</v>
      </c>
      <c r="BH145" s="15">
        <v>80.27223930730888</v>
      </c>
      <c r="BI145" s="15">
        <v>81.34249755450864</v>
      </c>
      <c r="BJ145" s="15">
        <v>82.034052027973829</v>
      </c>
    </row>
    <row r="146" spans="1:62" ht="12.75" customHeight="1" x14ac:dyDescent="0.15">
      <c r="A146" s="15"/>
      <c r="B146" s="18">
        <f t="shared" si="2"/>
        <v>432</v>
      </c>
      <c r="C146" s="16">
        <v>14.4</v>
      </c>
      <c r="D146" s="17" t="e">
        <f>VLOOKUP(Table!C146,'Datos de tu bebé'!$E$17:$F$102,2,FALSE)</f>
        <v>#N/A</v>
      </c>
      <c r="E146" s="15">
        <f>IF('Datos de tu bebé'!$D$8="Male",Table!AA146,Table!AS146)</f>
        <v>8.9505314164999987</v>
      </c>
      <c r="F146" s="15">
        <f>IF('Datos de tu bebé'!$D$8="Male",Table!AB146,Table!AT146)</f>
        <v>9.1768702972000007</v>
      </c>
      <c r="G146" s="15">
        <f>IF('Datos de tu bebé'!$D$8="Male",Table!AC146,Table!AU146)</f>
        <v>9.5386188993999976</v>
      </c>
      <c r="H146" s="15">
        <f>IF('Datos de tu bebé'!$D$8="Male",Table!AD146,Table!AV146)</f>
        <v>10.181009761599999</v>
      </c>
      <c r="I146" s="15">
        <f>IF('Datos de tu bebé'!$D$8="Male",Table!AE146,Table!AW146)</f>
        <v>10.954994898000001</v>
      </c>
      <c r="J146" s="15">
        <f>IF('Datos de tu bebé'!$D$8="Male",Table!AF146,Table!AX146)</f>
        <v>11.798713222999996</v>
      </c>
      <c r="K146" s="15">
        <f>IF('Datos de tu bebé'!$D$8="Male",Table!AG146,Table!AY146)</f>
        <v>12.623719106999999</v>
      </c>
      <c r="L146" s="15">
        <f>IF('Datos de tu bebé'!$D$8="Male",Table!AH146,Table!AZ146)</f>
        <v>13.149713980000001</v>
      </c>
      <c r="M146" s="15">
        <f>IF('Datos de tu bebé'!$D$8="Male",Table!AI146,Table!BA146)</f>
        <v>13.505052876999997</v>
      </c>
      <c r="N146" s="15" t="e">
        <f t="shared" si="0"/>
        <v>#N/A</v>
      </c>
      <c r="O146" s="16">
        <v>14.4</v>
      </c>
      <c r="P146" s="17" t="e">
        <f>VLOOKUP(Table!O146,'Datos de tu bebé'!$E$17:$G$102,3,FALSE)</f>
        <v>#N/A</v>
      </c>
      <c r="Q146" s="15">
        <f>IF('Datos de tu bebé'!$D$8="Male",Table!AJ146,Table!BB146)</f>
        <v>72.806040957185346</v>
      </c>
      <c r="R146" s="15">
        <f>IF('Datos de tu bebé'!$D$8="Male",Table!AK146,Table!BC146)</f>
        <v>73.457175047776559</v>
      </c>
      <c r="S146" s="15">
        <f>IF('Datos de tu bebé'!$D$8="Male",Table!AL146,Table!BD146)</f>
        <v>74.476527902944198</v>
      </c>
      <c r="T146" s="15">
        <f>IF('Datos de tu bebé'!$D$8="Male",Table!AM146,Table!BE146)</f>
        <v>76.226413308641213</v>
      </c>
      <c r="U146" s="15">
        <f>IF('Datos de tu bebé'!$D$8="Male",Table!AN146,Table!BF146)</f>
        <v>78.241894248648677</v>
      </c>
      <c r="V146" s="15">
        <f>IF('Datos de tu bebé'!$D$8="Male",Table!AO146,Table!BG146)</f>
        <v>80.336118285673891</v>
      </c>
      <c r="W146" s="15">
        <f>IF('Datos de tu bebé'!$D$8="Male",Table!AP146,Table!BH146)</f>
        <v>82.291736630038528</v>
      </c>
      <c r="X146" s="15">
        <f>IF('Datos de tu bebé'!$D$8="Male",Table!AQ146,Table!BI146)</f>
        <v>83.495544151845607</v>
      </c>
      <c r="Y146" s="15">
        <f>IF('Datos de tu bebé'!$D$8="Male",Table!AR146,Table!BJ146)</f>
        <v>84.29116259099743</v>
      </c>
      <c r="Z146" s="15" t="e">
        <f t="shared" si="1"/>
        <v>#N/A</v>
      </c>
      <c r="AA146" s="15">
        <v>8.9505314164999987</v>
      </c>
      <c r="AB146" s="15">
        <v>9.1768702972000007</v>
      </c>
      <c r="AC146" s="15">
        <v>9.5386188993999976</v>
      </c>
      <c r="AD146" s="15">
        <v>10.181009761599999</v>
      </c>
      <c r="AE146" s="15">
        <v>10.954994898000001</v>
      </c>
      <c r="AF146" s="15">
        <v>11.798713222999996</v>
      </c>
      <c r="AG146" s="15">
        <v>12.623719106999999</v>
      </c>
      <c r="AH146" s="15">
        <v>13.149713980000001</v>
      </c>
      <c r="AI146" s="15">
        <v>13.505052876999997</v>
      </c>
      <c r="AJ146" s="15">
        <v>72.806040957185346</v>
      </c>
      <c r="AK146" s="15">
        <v>73.457175047776559</v>
      </c>
      <c r="AL146" s="15">
        <v>74.476527902944198</v>
      </c>
      <c r="AM146" s="15">
        <v>76.226413308641213</v>
      </c>
      <c r="AN146" s="15">
        <v>78.241894248648677</v>
      </c>
      <c r="AO146" s="15">
        <v>80.336118285673891</v>
      </c>
      <c r="AP146" s="15">
        <v>82.291736630038528</v>
      </c>
      <c r="AQ146" s="15">
        <v>83.495544151845607</v>
      </c>
      <c r="AR146" s="15">
        <v>84.29116259099743</v>
      </c>
      <c r="AS146" s="15">
        <v>8.3809884493205224</v>
      </c>
      <c r="AT146" s="15">
        <v>8.5821733552246915</v>
      </c>
      <c r="AU146" s="15">
        <v>8.9042070385603207</v>
      </c>
      <c r="AV146" s="15">
        <v>9.477648008638301</v>
      </c>
      <c r="AW146" s="15">
        <v>10.171444436309294</v>
      </c>
      <c r="AX146" s="15">
        <v>10.931620583845755</v>
      </c>
      <c r="AY146" s="15">
        <v>11.679094325186638</v>
      </c>
      <c r="AZ146" s="15">
        <v>12.157902352232762</v>
      </c>
      <c r="BA146" s="15">
        <v>12.482382930945677</v>
      </c>
      <c r="BB146" s="15">
        <v>70.753257311238329</v>
      </c>
      <c r="BC146" s="15">
        <v>71.492374643505684</v>
      </c>
      <c r="BD146" s="15">
        <v>72.623648105947098</v>
      </c>
      <c r="BE146" s="15">
        <v>74.496044109937628</v>
      </c>
      <c r="BF146" s="15">
        <v>76.551273279645926</v>
      </c>
      <c r="BG146" s="15">
        <v>78.581341135246277</v>
      </c>
      <c r="BH146" s="15">
        <v>80.38797121081511</v>
      </c>
      <c r="BI146" s="15">
        <v>81.460247606539667</v>
      </c>
      <c r="BJ146" s="15">
        <v>82.153130163118476</v>
      </c>
    </row>
    <row r="147" spans="1:62" ht="12.75" customHeight="1" x14ac:dyDescent="0.15">
      <c r="A147" s="15" t="s">
        <v>2</v>
      </c>
      <c r="B147" s="18">
        <f t="shared" si="2"/>
        <v>435</v>
      </c>
      <c r="C147" s="16">
        <v>14.5</v>
      </c>
      <c r="D147" s="17" t="e">
        <f>VLOOKUP(Table!C147,'Datos de tu bebé'!$E$17:$F$102,2,FALSE)</f>
        <v>#N/A</v>
      </c>
      <c r="E147" s="15">
        <f>IF('Datos de tu bebé'!$D$8="Male",Table!AA147,Table!AS147)</f>
        <v>8.9714072869999999</v>
      </c>
      <c r="F147" s="15">
        <f>IF('Datos de tu bebé'!$D$8="Male",Table!AB147,Table!AT147)</f>
        <v>9.1982224289999994</v>
      </c>
      <c r="G147" s="15">
        <f>IF('Datos de tu bebé'!$D$8="Male",Table!AC147,Table!AU147)</f>
        <v>9.5607223690000005</v>
      </c>
      <c r="H147" s="15">
        <f>IF('Datos de tu bebé'!$D$8="Male",Table!AD147,Table!AV147)</f>
        <v>10.20441778</v>
      </c>
      <c r="I147" s="15">
        <f>IF('Datos de tu bebé'!$D$8="Male",Table!AE147,Table!AW147)</f>
        <v>10.979924820000001</v>
      </c>
      <c r="J147" s="15">
        <f>IF('Datos de tu bebé'!$D$8="Male",Table!AF147,Table!AX147)</f>
        <v>11.825240989999999</v>
      </c>
      <c r="K147" s="15">
        <f>IF('Datos de tu bebé'!$D$8="Male",Table!AG147,Table!AY147)</f>
        <v>12.651748639999999</v>
      </c>
      <c r="L147" s="15">
        <f>IF('Datos de tu bebé'!$D$8="Male",Table!AH147,Table!AZ147)</f>
        <v>13.17867019</v>
      </c>
      <c r="M147" s="15">
        <f>IF('Datos de tu bebé'!$D$8="Male",Table!AI147,Table!BA147)</f>
        <v>13.53462171</v>
      </c>
      <c r="N147" s="15" t="e">
        <f t="shared" si="0"/>
        <v>#N/A</v>
      </c>
      <c r="O147" s="16">
        <v>14.5</v>
      </c>
      <c r="P147" s="17" t="e">
        <f>VLOOKUP(Table!O147,'Datos de tu bebé'!$E$17:$G$102,3,FALSE)</f>
        <v>#N/A</v>
      </c>
      <c r="Q147" s="15">
        <f>IF('Datos de tu bebé'!$D$8="Male",Table!AJ147,Table!BB147)</f>
        <v>72.918530248955292</v>
      </c>
      <c r="R147" s="15">
        <f>IF('Datos de tu bebé'!$D$8="Male",Table!AK147,Table!BC147)</f>
        <v>73.571296311911937</v>
      </c>
      <c r="S147" s="15">
        <f>IF('Datos de tu bebé'!$D$8="Male",Table!AL147,Table!BD147)</f>
        <v>74.593094713044849</v>
      </c>
      <c r="T147" s="15">
        <f>IF('Datos de tu bebé'!$D$8="Male",Table!AM147,Table!BE147)</f>
        <v>76.346847770951484</v>
      </c>
      <c r="U147" s="15">
        <f>IF('Datos de tu bebé'!$D$8="Male",Table!AN147,Table!BF147)</f>
        <v>78.366223086999995</v>
      </c>
      <c r="V147" s="15">
        <f>IF('Datos de tu bebé'!$D$8="Male",Table!AO147,Table!BG147)</f>
        <v>80.463798923386491</v>
      </c>
      <c r="W147" s="15">
        <f>IF('Datos de tu bebé'!$D$8="Male",Table!AP147,Table!BH147)</f>
        <v>82.421851536475415</v>
      </c>
      <c r="X147" s="15">
        <f>IF('Datos de tu bebé'!$D$8="Male",Table!AQ147,Table!BI147)</f>
        <v>83.626800028509862</v>
      </c>
      <c r="Y147" s="15">
        <f>IF('Datos de tu bebé'!$D$8="Male",Table!AR147,Table!BJ147)</f>
        <v>84.423015699161013</v>
      </c>
      <c r="Z147" s="15" t="e">
        <f t="shared" si="1"/>
        <v>#N/A</v>
      </c>
      <c r="AA147" s="15">
        <v>8.9714072869999999</v>
      </c>
      <c r="AB147" s="15">
        <v>9.1982224289999994</v>
      </c>
      <c r="AC147" s="15">
        <v>9.5607223690000005</v>
      </c>
      <c r="AD147" s="15">
        <v>10.20441778</v>
      </c>
      <c r="AE147" s="15">
        <v>10.979924820000001</v>
      </c>
      <c r="AF147" s="15">
        <v>11.825240989999999</v>
      </c>
      <c r="AG147" s="15">
        <v>12.651748639999999</v>
      </c>
      <c r="AH147" s="15">
        <v>13.17867019</v>
      </c>
      <c r="AI147" s="15">
        <v>13.53462171</v>
      </c>
      <c r="AJ147" s="15">
        <v>72.918530248955292</v>
      </c>
      <c r="AK147" s="15">
        <v>73.571296311911937</v>
      </c>
      <c r="AL147" s="15">
        <v>74.593094713044849</v>
      </c>
      <c r="AM147" s="15">
        <v>76.346847770951484</v>
      </c>
      <c r="AN147" s="15">
        <v>78.366223086999995</v>
      </c>
      <c r="AO147" s="15">
        <v>80.463798923386491</v>
      </c>
      <c r="AP147" s="15">
        <v>82.421851536475415</v>
      </c>
      <c r="AQ147" s="15">
        <v>83.626800028509862</v>
      </c>
      <c r="AR147" s="15">
        <v>84.423015699161013</v>
      </c>
      <c r="AS147" s="15">
        <v>8.4097435550000004</v>
      </c>
      <c r="AT147" s="15">
        <v>8.6111860139999994</v>
      </c>
      <c r="AU147" s="15">
        <v>8.9336795349999996</v>
      </c>
      <c r="AV147" s="15">
        <v>9.5080845390000004</v>
      </c>
      <c r="AW147" s="15">
        <v>10.203293970000001</v>
      </c>
      <c r="AX147" s="15">
        <v>10.96532105</v>
      </c>
      <c r="AY147" s="15">
        <v>11.714911300000001</v>
      </c>
      <c r="AZ147" s="15">
        <v>12.195222530000001</v>
      </c>
      <c r="BA147" s="15">
        <v>12.52078451</v>
      </c>
      <c r="BB147" s="15">
        <v>70.868735548975422</v>
      </c>
      <c r="BC147" s="15">
        <v>71.609112223793602</v>
      </c>
      <c r="BD147" s="15">
        <v>72.742330546317987</v>
      </c>
      <c r="BE147" s="15">
        <v>74.61798935156294</v>
      </c>
      <c r="BF147" s="15">
        <v>76.676858713000001</v>
      </c>
      <c r="BG147" s="15">
        <v>78.710578049922077</v>
      </c>
      <c r="BH147" s="15">
        <v>80.520500975714057</v>
      </c>
      <c r="BI147" s="15">
        <v>81.594749856291926</v>
      </c>
      <c r="BJ147" s="15">
        <v>82.288913848706486</v>
      </c>
    </row>
    <row r="148" spans="1:62" ht="12.75" customHeight="1" x14ac:dyDescent="0.15">
      <c r="A148" s="15"/>
      <c r="B148" s="18">
        <f t="shared" si="2"/>
        <v>438</v>
      </c>
      <c r="C148" s="16">
        <v>14.6</v>
      </c>
      <c r="D148" s="17" t="e">
        <f>VLOOKUP(Table!C148,'Datos de tu bebé'!$E$17:$F$102,2,FALSE)</f>
        <v>#N/A</v>
      </c>
      <c r="E148" s="15">
        <f>IF('Datos de tu bebé'!$D$8="Male",Table!AA148,Table!AS148)</f>
        <v>8.9905845899999992</v>
      </c>
      <c r="F148" s="15">
        <f>IF('Datos de tu bebé'!$D$8="Male",Table!AB148,Table!AT148)</f>
        <v>9.2178455691999996</v>
      </c>
      <c r="G148" s="15">
        <f>IF('Datos de tu bebé'!$D$8="Male",Table!AC148,Table!AU148)</f>
        <v>9.5810483071999997</v>
      </c>
      <c r="H148" s="15">
        <f>IF('Datos de tu bebé'!$D$8="Male",Table!AD148,Table!AV148)</f>
        <v>10.225962278000001</v>
      </c>
      <c r="I148" s="15">
        <f>IF('Datos de tu bebé'!$D$8="Male",Table!AE148,Table!AW148)</f>
        <v>11.002887867</v>
      </c>
      <c r="J148" s="15">
        <f>IF('Datos de tu bebé'!$D$8="Male",Table!AF148,Table!AX148)</f>
        <v>11.849689406</v>
      </c>
      <c r="K148" s="15">
        <f>IF('Datos de tu bebé'!$D$8="Male",Table!AG148,Table!AY148)</f>
        <v>12.67758894</v>
      </c>
      <c r="L148" s="15">
        <f>IF('Datos de tu bebé'!$D$8="Male",Table!AH148,Table!AZ148)</f>
        <v>13.205367133999999</v>
      </c>
      <c r="M148" s="15">
        <f>IF('Datos de tu bebé'!$D$8="Male",Table!AI148,Table!BA148)</f>
        <v>13.56188397</v>
      </c>
      <c r="N148" s="15" t="e">
        <f t="shared" si="0"/>
        <v>#N/A</v>
      </c>
      <c r="O148" s="16">
        <v>14.6</v>
      </c>
      <c r="P148" s="17" t="e">
        <f>VLOOKUP(Table!O148,'Datos de tu bebé'!$E$17:$G$102,3,FALSE)</f>
        <v>#N/A</v>
      </c>
      <c r="Q148" s="15">
        <f>IF('Datos de tu bebé'!$D$8="Male",Table!AJ148,Table!BB148)</f>
        <v>73.012516284142492</v>
      </c>
      <c r="R148" s="15">
        <f>IF('Datos de tu bebé'!$D$8="Male",Table!AK148,Table!BC148)</f>
        <v>73.667037870360716</v>
      </c>
      <c r="S148" s="15">
        <f>IF('Datos de tu bebé'!$D$8="Male",Table!AL148,Table!BD148)</f>
        <v>74.691419574803504</v>
      </c>
      <c r="T148" s="15">
        <f>IF('Datos de tu bebé'!$D$8="Male",Table!AM148,Table!BE148)</f>
        <v>76.44913599801184</v>
      </c>
      <c r="U148" s="15">
        <f>IF('Datos de tu bebé'!$D$8="Male",Table!AN148,Table!BF148)</f>
        <v>78.472334828399994</v>
      </c>
      <c r="V148" s="15">
        <f>IF('Datos de tu bebé'!$D$8="Male",Table!AO148,Table!BG148)</f>
        <v>80.57303920015427</v>
      </c>
      <c r="W148" s="15">
        <f>IF('Datos de tu bebé'!$D$8="Male",Table!AP148,Table!BH148)</f>
        <v>82.533233975738213</v>
      </c>
      <c r="X148" s="15">
        <f>IF('Datos de tu bebé'!$D$8="Male",Table!AQ148,Table!BI148)</f>
        <v>83.739126266607869</v>
      </c>
      <c r="Y148" s="15">
        <f>IF('Datos de tu bebé'!$D$8="Male",Table!AR148,Table!BJ148)</f>
        <v>84.535808833487437</v>
      </c>
      <c r="Z148" s="15" t="e">
        <f t="shared" si="1"/>
        <v>#N/A</v>
      </c>
      <c r="AA148" s="15">
        <v>8.9905845899999992</v>
      </c>
      <c r="AB148" s="15">
        <v>9.2178455691999996</v>
      </c>
      <c r="AC148" s="15">
        <v>9.5810483071999997</v>
      </c>
      <c r="AD148" s="15">
        <v>10.225962278000001</v>
      </c>
      <c r="AE148" s="15">
        <v>11.002887867</v>
      </c>
      <c r="AF148" s="15">
        <v>11.849689406</v>
      </c>
      <c r="AG148" s="15">
        <v>12.67758894</v>
      </c>
      <c r="AH148" s="15">
        <v>13.205367133999999</v>
      </c>
      <c r="AI148" s="15">
        <v>13.56188397</v>
      </c>
      <c r="AJ148" s="15">
        <v>73.012516284142492</v>
      </c>
      <c r="AK148" s="15">
        <v>73.667037870360716</v>
      </c>
      <c r="AL148" s="15">
        <v>74.691419574803504</v>
      </c>
      <c r="AM148" s="15">
        <v>76.44913599801184</v>
      </c>
      <c r="AN148" s="15">
        <v>78.472334828399994</v>
      </c>
      <c r="AO148" s="15">
        <v>80.57303920015427</v>
      </c>
      <c r="AP148" s="15">
        <v>82.533233975738213</v>
      </c>
      <c r="AQ148" s="15">
        <v>83.739126266607869</v>
      </c>
      <c r="AR148" s="15">
        <v>84.535808833487437</v>
      </c>
      <c r="AS148" s="15">
        <v>8.4311579245000008</v>
      </c>
      <c r="AT148" s="15">
        <v>8.6328311792000001</v>
      </c>
      <c r="AU148" s="15">
        <v>8.9557366956999989</v>
      </c>
      <c r="AV148" s="15">
        <v>9.5310090170000006</v>
      </c>
      <c r="AW148" s="15">
        <v>10.227505153000001</v>
      </c>
      <c r="AX148" s="15">
        <v>10.991251625</v>
      </c>
      <c r="AY148" s="15">
        <v>11.742858108</v>
      </c>
      <c r="AZ148" s="15">
        <v>12.224634277</v>
      </c>
      <c r="BA148" s="15">
        <v>12.551267092</v>
      </c>
      <c r="BB148" s="15">
        <v>70.967669475519486</v>
      </c>
      <c r="BC148" s="15">
        <v>71.709115324152748</v>
      </c>
      <c r="BD148" s="15">
        <v>72.844021401125858</v>
      </c>
      <c r="BE148" s="15">
        <v>74.722606819351299</v>
      </c>
      <c r="BF148" s="15">
        <v>76.784873827300004</v>
      </c>
      <c r="BG148" s="15">
        <v>78.822132866236544</v>
      </c>
      <c r="BH148" s="15">
        <v>80.635354222658677</v>
      </c>
      <c r="BI148" s="15">
        <v>81.711625044877565</v>
      </c>
      <c r="BJ148" s="15">
        <v>82.407120530074209</v>
      </c>
    </row>
    <row r="149" spans="1:62" ht="12.75" customHeight="1" x14ac:dyDescent="0.15">
      <c r="A149" s="15"/>
      <c r="B149" s="18">
        <f t="shared" si="2"/>
        <v>441</v>
      </c>
      <c r="C149" s="16">
        <v>14.7</v>
      </c>
      <c r="D149" s="17" t="e">
        <f>VLOOKUP(Table!C149,'Datos de tu bebé'!$E$17:$F$102,2,FALSE)</f>
        <v>#N/A</v>
      </c>
      <c r="E149" s="15">
        <f>IF('Datos de tu bebé'!$D$8="Male",Table!AA149,Table!AS149)</f>
        <v>9.0097618929999985</v>
      </c>
      <c r="F149" s="15">
        <f>IF('Datos de tu bebé'!$D$8="Male",Table!AB149,Table!AT149)</f>
        <v>9.2374687093999999</v>
      </c>
      <c r="G149" s="15">
        <f>IF('Datos de tu bebé'!$D$8="Male",Table!AC149,Table!AU149)</f>
        <v>9.6013742453999988</v>
      </c>
      <c r="H149" s="15">
        <f>IF('Datos de tu bebé'!$D$8="Male",Table!AD149,Table!AV149)</f>
        <v>10.247506776000002</v>
      </c>
      <c r="I149" s="15">
        <f>IF('Datos de tu bebé'!$D$8="Male",Table!AE149,Table!AW149)</f>
        <v>11.025850913999999</v>
      </c>
      <c r="J149" s="15">
        <f>IF('Datos de tu bebé'!$D$8="Male",Table!AF149,Table!AX149)</f>
        <v>11.874137822</v>
      </c>
      <c r="K149" s="15">
        <f>IF('Datos de tu bebé'!$D$8="Male",Table!AG149,Table!AY149)</f>
        <v>12.70342924</v>
      </c>
      <c r="L149" s="15">
        <f>IF('Datos de tu bebé'!$D$8="Male",Table!AH149,Table!AZ149)</f>
        <v>13.232064077999999</v>
      </c>
      <c r="M149" s="15">
        <f>IF('Datos de tu bebé'!$D$8="Male",Table!AI149,Table!BA149)</f>
        <v>13.589146230000001</v>
      </c>
      <c r="N149" s="15" t="e">
        <f t="shared" si="0"/>
        <v>#N/A</v>
      </c>
      <c r="O149" s="16">
        <v>14.7</v>
      </c>
      <c r="P149" s="17" t="e">
        <f>VLOOKUP(Table!O149,'Datos de tu bebé'!$E$17:$G$102,3,FALSE)</f>
        <v>#N/A</v>
      </c>
      <c r="Q149" s="15">
        <f>IF('Datos de tu bebé'!$D$8="Male",Table!AJ149,Table!BB149)</f>
        <v>73.10613451732624</v>
      </c>
      <c r="R149" s="15">
        <f>IF('Datos de tu bebé'!$D$8="Male",Table!AK149,Table!BC149)</f>
        <v>73.762413979856746</v>
      </c>
      <c r="S149" s="15">
        <f>IF('Datos de tu bebé'!$D$8="Male",Table!AL149,Table!BD149)</f>
        <v>74.789381492442601</v>
      </c>
      <c r="T149" s="15">
        <f>IF('Datos de tu bebé'!$D$8="Male",Table!AM149,Table!BE149)</f>
        <v>76.551062655292611</v>
      </c>
      <c r="U149" s="15">
        <f>IF('Datos de tu bebé'!$D$8="Male",Table!AN149,Table!BF149)</f>
        <v>78.578082939839987</v>
      </c>
      <c r="V149" s="15">
        <f>IF('Datos de tu bebé'!$D$8="Male",Table!AO149,Table!BG149)</f>
        <v>80.68191087101809</v>
      </c>
      <c r="W149" s="15">
        <f>IF('Datos de tu bebé'!$D$8="Male",Table!AP149,Table!BH149)</f>
        <v>82.644241775534738</v>
      </c>
      <c r="X149" s="15">
        <f>IF('Datos de tu bebé'!$D$8="Male",Table!AQ149,Table!BI149)</f>
        <v>83.851073986978562</v>
      </c>
      <c r="Y149" s="15">
        <f>IF('Datos de tu bebé'!$D$8="Male",Table!AR149,Table!BJ149)</f>
        <v>84.648220974169931</v>
      </c>
      <c r="Z149" s="15" t="e">
        <f t="shared" si="1"/>
        <v>#N/A</v>
      </c>
      <c r="AA149" s="15">
        <v>9.0097618929999985</v>
      </c>
      <c r="AB149" s="15">
        <v>9.2374687093999999</v>
      </c>
      <c r="AC149" s="15">
        <v>9.6013742453999988</v>
      </c>
      <c r="AD149" s="15">
        <v>10.247506776000002</v>
      </c>
      <c r="AE149" s="15">
        <v>11.025850913999999</v>
      </c>
      <c r="AF149" s="15">
        <v>11.874137822</v>
      </c>
      <c r="AG149" s="15">
        <v>12.70342924</v>
      </c>
      <c r="AH149" s="15">
        <v>13.232064077999999</v>
      </c>
      <c r="AI149" s="15">
        <v>13.589146230000001</v>
      </c>
      <c r="AJ149" s="15">
        <v>73.10613451732624</v>
      </c>
      <c r="AK149" s="15">
        <v>73.762413979856746</v>
      </c>
      <c r="AL149" s="15">
        <v>74.789381492442601</v>
      </c>
      <c r="AM149" s="15">
        <v>76.551062655292611</v>
      </c>
      <c r="AN149" s="15">
        <v>78.578082939839987</v>
      </c>
      <c r="AO149" s="15">
        <v>80.68191087101809</v>
      </c>
      <c r="AP149" s="15">
        <v>82.644241775534738</v>
      </c>
      <c r="AQ149" s="15">
        <v>83.851073986978562</v>
      </c>
      <c r="AR149" s="15">
        <v>84.648220974169931</v>
      </c>
      <c r="AS149" s="15">
        <v>8.4524256802500002</v>
      </c>
      <c r="AT149" s="15">
        <v>8.6543294460400002</v>
      </c>
      <c r="AU149" s="15">
        <v>8.977646416269998</v>
      </c>
      <c r="AV149" s="15">
        <v>9.5537849008700011</v>
      </c>
      <c r="AW149" s="15">
        <v>10.2515662295</v>
      </c>
      <c r="AX149" s="15">
        <v>11.0170306682</v>
      </c>
      <c r="AY149" s="15">
        <v>11.7706526814</v>
      </c>
      <c r="AZ149" s="15">
        <v>12.253893936000001</v>
      </c>
      <c r="BA149" s="15">
        <v>12.581598034399999</v>
      </c>
      <c r="BB149" s="15">
        <v>71.06627251146918</v>
      </c>
      <c r="BC149" s="15">
        <v>71.808783784269707</v>
      </c>
      <c r="BD149" s="15">
        <v>72.945372493690442</v>
      </c>
      <c r="BE149" s="15">
        <v>74.826877684483946</v>
      </c>
      <c r="BF149" s="15">
        <v>76.892537172170009</v>
      </c>
      <c r="BG149" s="15">
        <v>78.933333202853248</v>
      </c>
      <c r="BH149" s="15">
        <v>80.749852565873411</v>
      </c>
      <c r="BI149" s="15">
        <v>81.828145958297483</v>
      </c>
      <c r="BJ149" s="15">
        <v>82.524973689612295</v>
      </c>
    </row>
    <row r="150" spans="1:62" ht="12.75" customHeight="1" x14ac:dyDescent="0.15">
      <c r="A150" s="15"/>
      <c r="B150" s="18">
        <f t="shared" si="2"/>
        <v>444</v>
      </c>
      <c r="C150" s="16">
        <v>14.8</v>
      </c>
      <c r="D150" s="17" t="e">
        <f>VLOOKUP(Table!C150,'Datos de tu bebé'!$E$17:$F$102,2,FALSE)</f>
        <v>#N/A</v>
      </c>
      <c r="E150" s="15">
        <f>IF('Datos de tu bebé'!$D$8="Male",Table!AA150,Table!AS150)</f>
        <v>9.0289391959999978</v>
      </c>
      <c r="F150" s="15">
        <f>IF('Datos de tu bebé'!$D$8="Male",Table!AB150,Table!AT150)</f>
        <v>9.2570918496000001</v>
      </c>
      <c r="G150" s="15">
        <f>IF('Datos de tu bebé'!$D$8="Male",Table!AC150,Table!AU150)</f>
        <v>9.621700183599998</v>
      </c>
      <c r="H150" s="15">
        <f>IF('Datos de tu bebé'!$D$8="Male",Table!AD150,Table!AV150)</f>
        <v>10.269051274000002</v>
      </c>
      <c r="I150" s="15">
        <f>IF('Datos de tu bebé'!$D$8="Male",Table!AE150,Table!AW150)</f>
        <v>11.048813960999999</v>
      </c>
      <c r="J150" s="15">
        <f>IF('Datos de tu bebé'!$D$8="Male",Table!AF150,Table!AX150)</f>
        <v>11.898586238</v>
      </c>
      <c r="K150" s="15">
        <f>IF('Datos de tu bebé'!$D$8="Male",Table!AG150,Table!AY150)</f>
        <v>12.729269540000001</v>
      </c>
      <c r="L150" s="15">
        <f>IF('Datos de tu bebé'!$D$8="Male",Table!AH150,Table!AZ150)</f>
        <v>13.258761021999998</v>
      </c>
      <c r="M150" s="15">
        <f>IF('Datos de tu bebé'!$D$8="Male",Table!AI150,Table!BA150)</f>
        <v>13.616408490000001</v>
      </c>
      <c r="N150" s="15" t="e">
        <f t="shared" si="0"/>
        <v>#N/A</v>
      </c>
      <c r="O150" s="16">
        <v>14.8</v>
      </c>
      <c r="P150" s="17" t="e">
        <f>VLOOKUP(Table!O150,'Datos de tu bebé'!$E$17:$G$102,3,FALSE)</f>
        <v>#N/A</v>
      </c>
      <c r="Q150" s="15">
        <f>IF('Datos de tu bebé'!$D$8="Male",Table!AJ150,Table!BB150)</f>
        <v>73.199388494256624</v>
      </c>
      <c r="R150" s="15">
        <f>IF('Datos de tu bebé'!$D$8="Male",Table!AK150,Table!BC150)</f>
        <v>73.857428153416294</v>
      </c>
      <c r="S150" s="15">
        <f>IF('Datos de tu bebé'!$D$8="Male",Table!AL150,Table!BD150)</f>
        <v>74.886983930980676</v>
      </c>
      <c r="T150" s="15">
        <f>IF('Datos de tu bebé'!$D$8="Male",Table!AM150,Table!BE150)</f>
        <v>76.652631139761638</v>
      </c>
      <c r="U150" s="15">
        <f>IF('Datos de tu bebé'!$D$8="Male",Table!AN150,Table!BF150)</f>
        <v>78.683470771012992</v>
      </c>
      <c r="V150" s="15">
        <f>IF('Datos de tu bebé'!$D$8="Male",Table!AO150,Table!BG150)</f>
        <v>80.790417279523894</v>
      </c>
      <c r="W150" s="15">
        <f>IF('Datos de tu bebé'!$D$8="Male",Table!AP150,Table!BH150)</f>
        <v>82.754878316136526</v>
      </c>
      <c r="X150" s="15">
        <f>IF('Datos de tu bebé'!$D$8="Male",Table!AQ150,Table!BI150)</f>
        <v>83.962646612499285</v>
      </c>
      <c r="Y150" s="15">
        <f>IF('Datos de tu bebé'!$D$8="Male",Table!AR150,Table!BJ150)</f>
        <v>84.760255580087758</v>
      </c>
      <c r="Z150" s="15" t="e">
        <f t="shared" si="1"/>
        <v>#N/A</v>
      </c>
      <c r="AA150" s="15">
        <v>9.0289391959999978</v>
      </c>
      <c r="AB150" s="15">
        <v>9.2570918496000001</v>
      </c>
      <c r="AC150" s="15">
        <v>9.621700183599998</v>
      </c>
      <c r="AD150" s="15">
        <v>10.269051274000002</v>
      </c>
      <c r="AE150" s="15">
        <v>11.048813960999999</v>
      </c>
      <c r="AF150" s="15">
        <v>11.898586238</v>
      </c>
      <c r="AG150" s="15">
        <v>12.729269540000001</v>
      </c>
      <c r="AH150" s="15">
        <v>13.258761021999998</v>
      </c>
      <c r="AI150" s="15">
        <v>13.616408490000001</v>
      </c>
      <c r="AJ150" s="15">
        <v>73.199388494256624</v>
      </c>
      <c r="AK150" s="15">
        <v>73.857428153416294</v>
      </c>
      <c r="AL150" s="15">
        <v>74.886983930980676</v>
      </c>
      <c r="AM150" s="15">
        <v>76.652631139761638</v>
      </c>
      <c r="AN150" s="15">
        <v>78.683470771012992</v>
      </c>
      <c r="AO150" s="15">
        <v>80.790417279523894</v>
      </c>
      <c r="AP150" s="15">
        <v>82.754878316136526</v>
      </c>
      <c r="AQ150" s="15">
        <v>83.962646612499285</v>
      </c>
      <c r="AR150" s="15">
        <v>84.760255580087758</v>
      </c>
      <c r="AS150" s="15">
        <v>8.4735482998550005</v>
      </c>
      <c r="AT150" s="15">
        <v>8.6756823230369999</v>
      </c>
      <c r="AU150" s="15">
        <v>8.9994102570729986</v>
      </c>
      <c r="AV150" s="15">
        <v>9.5764138497600015</v>
      </c>
      <c r="AW150" s="15">
        <v>10.275478987570001</v>
      </c>
      <c r="AX150" s="15">
        <v>11.04266011867</v>
      </c>
      <c r="AY150" s="15">
        <v>11.79829711637</v>
      </c>
      <c r="AZ150" s="15">
        <v>12.283003708240001</v>
      </c>
      <c r="BA150" s="15">
        <v>12.611779611789999</v>
      </c>
      <c r="BB150" s="15">
        <v>71.164547640722446</v>
      </c>
      <c r="BC150" s="15">
        <v>71.908120627646838</v>
      </c>
      <c r="BD150" s="15">
        <v>73.046386896146373</v>
      </c>
      <c r="BE150" s="15">
        <v>74.93080506936731</v>
      </c>
      <c r="BF150" s="15">
        <v>76.999851884820004</v>
      </c>
      <c r="BG150" s="15">
        <v>79.044182173507537</v>
      </c>
      <c r="BH150" s="15">
        <v>80.863999068960254</v>
      </c>
      <c r="BI150" s="15">
        <v>81.944315618277614</v>
      </c>
      <c r="BJ150" s="15">
        <v>82.642476317431786</v>
      </c>
    </row>
    <row r="151" spans="1:62" ht="12.75" customHeight="1" x14ac:dyDescent="0.15">
      <c r="A151" s="15"/>
      <c r="B151" s="18">
        <f t="shared" si="2"/>
        <v>447</v>
      </c>
      <c r="C151" s="16">
        <v>14.9</v>
      </c>
      <c r="D151" s="17" t="e">
        <f>VLOOKUP(Table!C151,'Datos de tu bebé'!$E$17:$F$102,2,FALSE)</f>
        <v>#N/A</v>
      </c>
      <c r="E151" s="15">
        <f>IF('Datos de tu bebé'!$D$8="Male",Table!AA151,Table!AS151)</f>
        <v>9.0481164989999971</v>
      </c>
      <c r="F151" s="15">
        <f>IF('Datos de tu bebé'!$D$8="Male",Table!AB151,Table!AT151)</f>
        <v>9.2767149898000003</v>
      </c>
      <c r="G151" s="15">
        <f>IF('Datos de tu bebé'!$D$8="Male",Table!AC151,Table!AU151)</f>
        <v>9.6420261217999972</v>
      </c>
      <c r="H151" s="15">
        <f>IF('Datos de tu bebé'!$D$8="Male",Table!AD151,Table!AV151)</f>
        <v>10.290595772000003</v>
      </c>
      <c r="I151" s="15">
        <f>IF('Datos de tu bebé'!$D$8="Male",Table!AE151,Table!AW151)</f>
        <v>11.071777007999998</v>
      </c>
      <c r="J151" s="15">
        <f>IF('Datos de tu bebé'!$D$8="Male",Table!AF151,Table!AX151)</f>
        <v>11.923034654</v>
      </c>
      <c r="K151" s="15">
        <f>IF('Datos de tu bebé'!$D$8="Male",Table!AG151,Table!AY151)</f>
        <v>12.755109840000001</v>
      </c>
      <c r="L151" s="15">
        <f>IF('Datos de tu bebé'!$D$8="Male",Table!AH151,Table!AZ151)</f>
        <v>13.285457965999997</v>
      </c>
      <c r="M151" s="15">
        <f>IF('Datos de tu bebé'!$D$8="Male",Table!AI151,Table!BA151)</f>
        <v>13.643670750000002</v>
      </c>
      <c r="N151" s="15" t="e">
        <f t="shared" si="0"/>
        <v>#N/A</v>
      </c>
      <c r="O151" s="16">
        <v>14.9</v>
      </c>
      <c r="P151" s="17" t="e">
        <f>VLOOKUP(Table!O151,'Datos de tu bebé'!$E$17:$G$102,3,FALSE)</f>
        <v>#N/A</v>
      </c>
      <c r="Q151" s="15">
        <f>IF('Datos de tu bebé'!$D$8="Male",Table!AJ151,Table!BB151)</f>
        <v>73.292281708966186</v>
      </c>
      <c r="R151" s="15">
        <f>IF('Datos de tu bebé'!$D$8="Male",Table!AK151,Table!BC151)</f>
        <v>73.952083852923181</v>
      </c>
      <c r="S151" s="15">
        <f>IF('Datos de tu bebé'!$D$8="Male",Table!AL151,Table!BD151)</f>
        <v>74.9842303051811</v>
      </c>
      <c r="T151" s="15">
        <f>IF('Datos de tu bebé'!$D$8="Male",Table!AM151,Table!BE151)</f>
        <v>76.753844799484355</v>
      </c>
      <c r="U151" s="15">
        <f>IF('Datos de tu bebé'!$D$8="Male",Table!AN151,Table!BF151)</f>
        <v>78.788501623901496</v>
      </c>
      <c r="V151" s="15">
        <f>IF('Datos de tu bebé'!$D$8="Male",Table!AO151,Table!BG151)</f>
        <v>80.898561722121997</v>
      </c>
      <c r="W151" s="15">
        <f>IF('Datos de tu bebé'!$D$8="Male",Table!AP151,Table!BH151)</f>
        <v>82.865146930512665</v>
      </c>
      <c r="X151" s="15">
        <f>IF('Datos de tu bebé'!$D$8="Male",Table!AQ151,Table!BI151)</f>
        <v>84.073847518162296</v>
      </c>
      <c r="Y151" s="15">
        <f>IF('Datos de tu bebé'!$D$8="Male",Table!AR151,Table!BJ151)</f>
        <v>84.871916061637663</v>
      </c>
      <c r="Z151" s="15" t="e">
        <f t="shared" si="1"/>
        <v>#N/A</v>
      </c>
      <c r="AA151" s="15">
        <v>9.0481164989999971</v>
      </c>
      <c r="AB151" s="15">
        <v>9.2767149898000003</v>
      </c>
      <c r="AC151" s="15">
        <v>9.6420261217999972</v>
      </c>
      <c r="AD151" s="15">
        <v>10.290595772000003</v>
      </c>
      <c r="AE151" s="15">
        <v>11.071777007999998</v>
      </c>
      <c r="AF151" s="15">
        <v>11.923034654</v>
      </c>
      <c r="AG151" s="15">
        <v>12.755109840000001</v>
      </c>
      <c r="AH151" s="15">
        <v>13.285457965999997</v>
      </c>
      <c r="AI151" s="15">
        <v>13.643670750000002</v>
      </c>
      <c r="AJ151" s="15">
        <v>73.292281708966186</v>
      </c>
      <c r="AK151" s="15">
        <v>73.952083852923181</v>
      </c>
      <c r="AL151" s="15">
        <v>74.9842303051811</v>
      </c>
      <c r="AM151" s="15">
        <v>76.753844799484355</v>
      </c>
      <c r="AN151" s="15">
        <v>78.788501623901496</v>
      </c>
      <c r="AO151" s="15">
        <v>80.898561722121997</v>
      </c>
      <c r="AP151" s="15">
        <v>82.865146930512665</v>
      </c>
      <c r="AQ151" s="15">
        <v>84.073847518162296</v>
      </c>
      <c r="AR151" s="15">
        <v>84.871916061637663</v>
      </c>
      <c r="AS151" s="15">
        <v>8.4945272508861009</v>
      </c>
      <c r="AT151" s="15">
        <v>8.6968913081834991</v>
      </c>
      <c r="AU151" s="15">
        <v>9.0210297671287982</v>
      </c>
      <c r="AV151" s="15">
        <v>9.598897509939901</v>
      </c>
      <c r="AW151" s="15">
        <v>10.299245200464</v>
      </c>
      <c r="AX151" s="15">
        <v>11.068141898499</v>
      </c>
      <c r="AY151" s="15">
        <v>11.825793489993</v>
      </c>
      <c r="AZ151" s="15">
        <v>12.311965774564001</v>
      </c>
      <c r="BA151" s="15">
        <v>12.641814077505998</v>
      </c>
      <c r="BB151" s="15">
        <v>71.262497805404948</v>
      </c>
      <c r="BC151" s="15">
        <v>72.007128835427977</v>
      </c>
      <c r="BD151" s="15">
        <v>73.147067637591988</v>
      </c>
      <c r="BE151" s="15">
        <v>75.034392052797742</v>
      </c>
      <c r="BF151" s="15">
        <v>77.106821058944902</v>
      </c>
      <c r="BG151" s="15">
        <v>79.154682849191872</v>
      </c>
      <c r="BH151" s="15">
        <v>80.977796753984961</v>
      </c>
      <c r="BI151" s="15">
        <v>82.060137005939353</v>
      </c>
      <c r="BJ151" s="15">
        <v>82.759631363722718</v>
      </c>
    </row>
    <row r="152" spans="1:62" ht="12.75" customHeight="1" x14ac:dyDescent="0.15">
      <c r="A152" s="15" t="s">
        <v>2</v>
      </c>
      <c r="B152" s="18">
        <f t="shared" si="2"/>
        <v>450</v>
      </c>
      <c r="C152" s="16">
        <v>15</v>
      </c>
      <c r="D152" s="17" t="e">
        <f>VLOOKUP(Table!C152,'Datos de tu bebé'!$E$17:$F$102,2,FALSE)</f>
        <v>#N/A</v>
      </c>
      <c r="E152" s="15">
        <f>IF('Datos de tu bebé'!$D$8="Male",Table!AA152,Table!AS152)</f>
        <v>9.067293802</v>
      </c>
      <c r="F152" s="15">
        <f>IF('Datos de tu bebé'!$D$8="Male",Table!AB152,Table!AT152)</f>
        <v>9.2963381299999988</v>
      </c>
      <c r="G152" s="15">
        <f>IF('Datos de tu bebé'!$D$8="Male",Table!AC152,Table!AU152)</f>
        <v>9.6623520599999999</v>
      </c>
      <c r="H152" s="15">
        <f>IF('Datos de tu bebé'!$D$8="Male",Table!AD152,Table!AV152)</f>
        <v>10.31214027</v>
      </c>
      <c r="I152" s="15">
        <f>IF('Datos de tu bebé'!$D$8="Male",Table!AE152,Table!AW152)</f>
        <v>11.094740055000001</v>
      </c>
      <c r="J152" s="15">
        <f>IF('Datos de tu bebé'!$D$8="Male",Table!AF152,Table!AX152)</f>
        <v>11.947483070000001</v>
      </c>
      <c r="K152" s="15">
        <f>IF('Datos de tu bebé'!$D$8="Male",Table!AG152,Table!AY152)</f>
        <v>12.78095014</v>
      </c>
      <c r="L152" s="15">
        <f>IF('Datos de tu bebé'!$D$8="Male",Table!AH152,Table!AZ152)</f>
        <v>13.31215491</v>
      </c>
      <c r="M152" s="15">
        <f>IF('Datos de tu bebé'!$D$8="Male",Table!AI152,Table!BA152)</f>
        <v>13.670933009999999</v>
      </c>
      <c r="N152" s="15" t="e">
        <f t="shared" si="0"/>
        <v>#N/A</v>
      </c>
      <c r="O152" s="16">
        <v>15</v>
      </c>
      <c r="P152" s="17" t="e">
        <f>VLOOKUP(Table!O152,'Datos de tu bebé'!$E$17:$G$102,3,FALSE)</f>
        <v>#N/A</v>
      </c>
      <c r="Q152" s="15">
        <f>IF('Datos de tu bebé'!$D$8="Male",Table!AJ152,Table!BB152)</f>
        <v>73.384817604753692</v>
      </c>
      <c r="R152" s="15">
        <f>IF('Datos de tu bebé'!$D$8="Male",Table!AK152,Table!BC152)</f>
        <v>74.046384490098959</v>
      </c>
      <c r="S152" s="15">
        <f>IF('Datos de tu bebé'!$D$8="Male",Table!AL152,Table!BD152)</f>
        <v>75.081123980501985</v>
      </c>
      <c r="T152" s="15">
        <f>IF('Datos de tu bebé'!$D$8="Male",Table!AM152,Table!BE152)</f>
        <v>76.854706934542634</v>
      </c>
      <c r="U152" s="15">
        <f>IF('Datos de tu bebé'!$D$8="Male",Table!AN152,Table!BF152)</f>
        <v>78.89317875366774</v>
      </c>
      <c r="V152" s="15">
        <f>IF('Datos de tu bebé'!$D$8="Male",Table!AO152,Table!BG152)</f>
        <v>81.006347449039609</v>
      </c>
      <c r="W152" s="15">
        <f>IF('Datos de tu bebé'!$D$8="Male",Table!AP152,Table!BH152)</f>
        <v>82.975050905201698</v>
      </c>
      <c r="X152" s="15">
        <f>IF('Datos de tu bebé'!$D$8="Male",Table!AQ152,Table!BI152)</f>
        <v>84.184680031956248</v>
      </c>
      <c r="Y152" s="15">
        <f>IF('Datos de tu bebé'!$D$8="Male",Table!AR152,Table!BJ152)</f>
        <v>84.983205781626722</v>
      </c>
      <c r="Z152" s="15" t="e">
        <f t="shared" si="1"/>
        <v>#N/A</v>
      </c>
      <c r="AA152" s="15">
        <v>9.067293802</v>
      </c>
      <c r="AB152" s="15">
        <v>9.2963381299999988</v>
      </c>
      <c r="AC152" s="15">
        <v>9.6623520599999999</v>
      </c>
      <c r="AD152" s="15">
        <v>10.31214027</v>
      </c>
      <c r="AE152" s="15">
        <v>11.094740055000001</v>
      </c>
      <c r="AF152" s="15">
        <v>11.947483070000001</v>
      </c>
      <c r="AG152" s="15">
        <v>12.78095014</v>
      </c>
      <c r="AH152" s="15">
        <v>13.31215491</v>
      </c>
      <c r="AI152" s="15">
        <v>13.670933009999999</v>
      </c>
      <c r="AJ152" s="15">
        <v>73.384817604753692</v>
      </c>
      <c r="AK152" s="15">
        <v>74.046384490098959</v>
      </c>
      <c r="AL152" s="15">
        <v>75.081123980501985</v>
      </c>
      <c r="AM152" s="15">
        <v>76.854706934542634</v>
      </c>
      <c r="AN152" s="15">
        <v>78.89317875366774</v>
      </c>
      <c r="AO152" s="15">
        <v>81.006347449039609</v>
      </c>
      <c r="AP152" s="15">
        <v>82.975050905201698</v>
      </c>
      <c r="AQ152" s="15">
        <v>84.184680031956248</v>
      </c>
      <c r="AR152" s="15">
        <v>84.983205781626722</v>
      </c>
      <c r="AS152" s="15">
        <v>8.5153639909273799</v>
      </c>
      <c r="AT152" s="15">
        <v>8.7179578889983986</v>
      </c>
      <c r="AU152" s="15">
        <v>9.0425064841719891</v>
      </c>
      <c r="AV152" s="15">
        <v>9.6212375148718614</v>
      </c>
      <c r="AW152" s="15">
        <v>10.3228666267085</v>
      </c>
      <c r="AX152" s="15">
        <v>11.0934779129025</v>
      </c>
      <c r="AY152" s="15">
        <v>11.853143860389899</v>
      </c>
      <c r="AZ152" s="15">
        <v>12.3407822955549</v>
      </c>
      <c r="BA152" s="15">
        <v>12.671703663770298</v>
      </c>
      <c r="BB152" s="15">
        <v>71.360125906641116</v>
      </c>
      <c r="BC152" s="15">
        <v>72.105811347179923</v>
      </c>
      <c r="BD152" s="15">
        <v>73.247417704882409</v>
      </c>
      <c r="BE152" s="15">
        <v>75.137641670763031</v>
      </c>
      <c r="BF152" s="15">
        <v>77.213447745520284</v>
      </c>
      <c r="BG152" s="15">
        <v>79.264838258931704</v>
      </c>
      <c r="BH152" s="15">
        <v>81.091248602223743</v>
      </c>
      <c r="BI152" s="15">
        <v>82.175613062524363</v>
      </c>
      <c r="BJ152" s="15">
        <v>82.876441739462692</v>
      </c>
    </row>
    <row r="153" spans="1:62" ht="12.75" customHeight="1" x14ac:dyDescent="0.15">
      <c r="A153" s="15"/>
      <c r="B153" s="18">
        <f t="shared" si="2"/>
        <v>453</v>
      </c>
      <c r="C153" s="16">
        <v>15.1</v>
      </c>
      <c r="D153" s="17" t="e">
        <f>VLOOKUP(Table!C153,'Datos de tu bebé'!$E$17:$F$102,2,FALSE)</f>
        <v>#N/A</v>
      </c>
      <c r="E153" s="15">
        <f>IF('Datos de tu bebé'!$D$8="Male",Table!AA153,Table!AS153)</f>
        <v>9.0864711049999993</v>
      </c>
      <c r="F153" s="15">
        <f>IF('Datos de tu bebé'!$D$8="Male",Table!AB153,Table!AT153)</f>
        <v>9.315961270199999</v>
      </c>
      <c r="G153" s="15">
        <f>IF('Datos de tu bebé'!$D$8="Male",Table!AC153,Table!AU153)</f>
        <v>9.6826779981999991</v>
      </c>
      <c r="H153" s="15">
        <f>IF('Datos de tu bebé'!$D$8="Male",Table!AD153,Table!AV153)</f>
        <v>10.333684767999999</v>
      </c>
      <c r="I153" s="15">
        <f>IF('Datos de tu bebé'!$D$8="Male",Table!AE153,Table!AW153)</f>
        <v>11.117703102</v>
      </c>
      <c r="J153" s="15">
        <f>IF('Datos de tu bebé'!$D$8="Male",Table!AF153,Table!AX153)</f>
        <v>11.971931486000001</v>
      </c>
      <c r="K153" s="15">
        <f>IF('Datos de tu bebé'!$D$8="Male",Table!AG153,Table!AY153)</f>
        <v>12.80679044</v>
      </c>
      <c r="L153" s="15">
        <f>IF('Datos de tu bebé'!$D$8="Male",Table!AH153,Table!AZ153)</f>
        <v>13.338851854</v>
      </c>
      <c r="M153" s="15">
        <f>IF('Datos de tu bebé'!$D$8="Male",Table!AI153,Table!BA153)</f>
        <v>13.698195269999999</v>
      </c>
      <c r="N153" s="15" t="e">
        <f t="shared" si="0"/>
        <v>#N/A</v>
      </c>
      <c r="O153" s="16">
        <v>15.1</v>
      </c>
      <c r="P153" s="17" t="e">
        <f>VLOOKUP(Table!O153,'Datos de tu bebé'!$E$17:$G$102,3,FALSE)</f>
        <v>#N/A</v>
      </c>
      <c r="Q153" s="15">
        <f>IF('Datos de tu bebé'!$D$8="Male",Table!AJ153,Table!BB153)</f>
        <v>73.476999575145257</v>
      </c>
      <c r="R153" s="15">
        <f>IF('Datos de tu bebé'!$D$8="Male",Table!AK153,Table!BC153)</f>
        <v>74.140333427450742</v>
      </c>
      <c r="S153" s="15">
        <f>IF('Datos de tu bebé'!$D$8="Male",Table!AL153,Table!BD153)</f>
        <v>75.17766827402437</v>
      </c>
      <c r="T153" s="15">
        <f>IF('Datos de tu bebé'!$D$8="Male",Table!AM153,Table!BE153)</f>
        <v>76.955220797932569</v>
      </c>
      <c r="U153" s="15">
        <f>IF('Datos de tu bebé'!$D$8="Male",Table!AN153,Table!BF153)</f>
        <v>78.997505369523864</v>
      </c>
      <c r="V153" s="15">
        <f>IF('Datos de tu bebé'!$D$8="Male",Table!AO153,Table!BG153)</f>
        <v>81.113777665133853</v>
      </c>
      <c r="W153" s="15">
        <f>IF('Datos de tu bebé'!$D$8="Male",Table!AP153,Table!BH153)</f>
        <v>83.084593481164021</v>
      </c>
      <c r="X153" s="15">
        <f>IF('Datos de tu bebé'!$D$8="Male",Table!AQ153,Table!BI153)</f>
        <v>84.295147435728055</v>
      </c>
      <c r="Y153" s="15">
        <f>IF('Datos de tu bebé'!$D$8="Male",Table!AR153,Table!BJ153)</f>
        <v>85.094128056145379</v>
      </c>
      <c r="Z153" s="15" t="e">
        <f t="shared" si="1"/>
        <v>#N/A</v>
      </c>
      <c r="AA153" s="15">
        <v>9.0864711049999993</v>
      </c>
      <c r="AB153" s="15">
        <v>9.315961270199999</v>
      </c>
      <c r="AC153" s="15">
        <v>9.6826779981999991</v>
      </c>
      <c r="AD153" s="15">
        <v>10.333684767999999</v>
      </c>
      <c r="AE153" s="15">
        <v>11.117703102</v>
      </c>
      <c r="AF153" s="15">
        <v>11.971931486000001</v>
      </c>
      <c r="AG153" s="15">
        <v>12.80679044</v>
      </c>
      <c r="AH153" s="15">
        <v>13.338851854</v>
      </c>
      <c r="AI153" s="15">
        <v>13.698195269999999</v>
      </c>
      <c r="AJ153" s="15">
        <v>73.476999575145257</v>
      </c>
      <c r="AK153" s="15">
        <v>74.140333427450742</v>
      </c>
      <c r="AL153" s="15">
        <v>75.17766827402437</v>
      </c>
      <c r="AM153" s="15">
        <v>76.955220797932569</v>
      </c>
      <c r="AN153" s="15">
        <v>78.997505369523864</v>
      </c>
      <c r="AO153" s="15">
        <v>81.113777665133853</v>
      </c>
      <c r="AP153" s="15">
        <v>83.084593481164021</v>
      </c>
      <c r="AQ153" s="15">
        <v>84.295147435728055</v>
      </c>
      <c r="AR153" s="15">
        <v>85.094128056145379</v>
      </c>
      <c r="AS153" s="15">
        <v>8.5360599676226112</v>
      </c>
      <c r="AT153" s="15">
        <v>8.7388835425777316</v>
      </c>
      <c r="AU153" s="15">
        <v>9.0638419347097532</v>
      </c>
      <c r="AV153" s="15">
        <v>9.6434354852822466</v>
      </c>
      <c r="AW153" s="15">
        <v>10.346345010190779</v>
      </c>
      <c r="AX153" s="15">
        <v>11.1186700503296</v>
      </c>
      <c r="AY153" s="15">
        <v>11.880350266843859</v>
      </c>
      <c r="AZ153" s="15">
        <v>12.36945541166873</v>
      </c>
      <c r="BA153" s="15">
        <v>12.701450581831189</v>
      </c>
      <c r="BB153" s="15">
        <v>71.457434805307813</v>
      </c>
      <c r="BC153" s="15">
        <v>72.204171061656297</v>
      </c>
      <c r="BD153" s="15">
        <v>73.347440043404902</v>
      </c>
      <c r="BE153" s="15">
        <v>75.240556917225888</v>
      </c>
      <c r="BF153" s="15">
        <v>77.319734953580451</v>
      </c>
      <c r="BG153" s="15">
        <v>79.374651390544102</v>
      </c>
      <c r="BH153" s="15">
        <v>81.204357554893733</v>
      </c>
      <c r="BI153" s="15">
        <v>82.290746690103461</v>
      </c>
      <c r="BJ153" s="15">
        <v>82.992910317110173</v>
      </c>
    </row>
    <row r="154" spans="1:62" ht="12.75" customHeight="1" x14ac:dyDescent="0.15">
      <c r="A154" s="15"/>
      <c r="B154" s="18">
        <f t="shared" si="2"/>
        <v>456</v>
      </c>
      <c r="C154" s="16">
        <v>15.2</v>
      </c>
      <c r="D154" s="17" t="e">
        <f>VLOOKUP(Table!C154,'Datos de tu bebé'!$E$17:$F$102,2,FALSE)</f>
        <v>#N/A</v>
      </c>
      <c r="E154" s="15">
        <f>IF('Datos de tu bebé'!$D$8="Male",Table!AA154,Table!AS154)</f>
        <v>9.1056484079999986</v>
      </c>
      <c r="F154" s="15">
        <f>IF('Datos de tu bebé'!$D$8="Male",Table!AB154,Table!AT154)</f>
        <v>9.3355844103999992</v>
      </c>
      <c r="G154" s="15">
        <f>IF('Datos de tu bebé'!$D$8="Male",Table!AC154,Table!AU154)</f>
        <v>9.7030039363999983</v>
      </c>
      <c r="H154" s="15">
        <f>IF('Datos de tu bebé'!$D$8="Male",Table!AD154,Table!AV154)</f>
        <v>10.355229265999998</v>
      </c>
      <c r="I154" s="15">
        <f>IF('Datos de tu bebé'!$D$8="Male",Table!AE154,Table!AW154)</f>
        <v>11.140666148999999</v>
      </c>
      <c r="J154" s="15">
        <f>IF('Datos de tu bebé'!$D$8="Male",Table!AF154,Table!AX154)</f>
        <v>11.996379902000001</v>
      </c>
      <c r="K154" s="15">
        <f>IF('Datos de tu bebé'!$D$8="Male",Table!AG154,Table!AY154)</f>
        <v>12.832630740000001</v>
      </c>
      <c r="L154" s="15">
        <f>IF('Datos de tu bebé'!$D$8="Male",Table!AH154,Table!AZ154)</f>
        <v>13.365548797999999</v>
      </c>
      <c r="M154" s="15">
        <f>IF('Datos de tu bebé'!$D$8="Male",Table!AI154,Table!BA154)</f>
        <v>13.72545753</v>
      </c>
      <c r="N154" s="15" t="e">
        <f t="shared" si="0"/>
        <v>#N/A</v>
      </c>
      <c r="O154" s="16">
        <v>15.2</v>
      </c>
      <c r="P154" s="17" t="e">
        <f>VLOOKUP(Table!O154,'Datos de tu bebé'!$E$17:$G$102,3,FALSE)</f>
        <v>#N/A</v>
      </c>
      <c r="Q154" s="15">
        <f>IF('Datos de tu bebé'!$D$8="Male",Table!AJ154,Table!BB154)</f>
        <v>73.568830964833296</v>
      </c>
      <c r="R154" s="15">
        <f>IF('Datos de tu bebé'!$D$8="Male",Table!AK154,Table!BC154)</f>
        <v>74.233933979197317</v>
      </c>
      <c r="S154" s="15">
        <f>IF('Datos de tu bebé'!$D$8="Male",Table!AL154,Table!BD154)</f>
        <v>75.273866455359126</v>
      </c>
      <c r="T154" s="15">
        <f>IF('Datos de tu bebé'!$D$8="Male",Table!AM154,Table!BE154)</f>
        <v>77.055389596442012</v>
      </c>
      <c r="U154" s="15">
        <f>IF('Datos de tu bebé'!$D$8="Male",Table!AN154,Table!BF154)</f>
        <v>79.101484635582409</v>
      </c>
      <c r="V154" s="15">
        <f>IF('Datos de tu bebé'!$D$8="Male",Table!AO154,Table!BG154)</f>
        <v>81.220855530725686</v>
      </c>
      <c r="W154" s="15">
        <f>IF('Datos de tu bebé'!$D$8="Male",Table!AP154,Table!BH154)</f>
        <v>83.19377785461532</v>
      </c>
      <c r="X154" s="15">
        <f>IF('Datos de tu bebé'!$D$8="Male",Table!AQ154,Table!BI154)</f>
        <v>84.405252966025586</v>
      </c>
      <c r="Y154" s="15">
        <f>IF('Datos de tu bebé'!$D$8="Male",Table!AR154,Table!BJ154)</f>
        <v>85.204686155421072</v>
      </c>
      <c r="Z154" s="15" t="e">
        <f t="shared" si="1"/>
        <v>#N/A</v>
      </c>
      <c r="AA154" s="15">
        <v>9.1056484079999986</v>
      </c>
      <c r="AB154" s="15">
        <v>9.3355844103999992</v>
      </c>
      <c r="AC154" s="15">
        <v>9.7030039363999983</v>
      </c>
      <c r="AD154" s="15">
        <v>10.355229265999998</v>
      </c>
      <c r="AE154" s="15">
        <v>11.140666148999999</v>
      </c>
      <c r="AF154" s="15">
        <v>11.996379902000001</v>
      </c>
      <c r="AG154" s="15">
        <v>12.832630740000001</v>
      </c>
      <c r="AH154" s="15">
        <v>13.365548797999999</v>
      </c>
      <c r="AI154" s="15">
        <v>13.72545753</v>
      </c>
      <c r="AJ154" s="15">
        <v>73.568830964833296</v>
      </c>
      <c r="AK154" s="15">
        <v>74.233933979197317</v>
      </c>
      <c r="AL154" s="15">
        <v>75.273866455359126</v>
      </c>
      <c r="AM154" s="15">
        <v>77.055389596442012</v>
      </c>
      <c r="AN154" s="15">
        <v>79.101484635582409</v>
      </c>
      <c r="AO154" s="15">
        <v>81.220855530725686</v>
      </c>
      <c r="AP154" s="15">
        <v>83.19377785461532</v>
      </c>
      <c r="AQ154" s="15">
        <v>84.405252966025586</v>
      </c>
      <c r="AR154" s="15">
        <v>85.204686155421072</v>
      </c>
      <c r="AS154" s="15">
        <v>8.5566166187217991</v>
      </c>
      <c r="AT154" s="15">
        <v>8.7596697356452307</v>
      </c>
      <c r="AU154" s="15">
        <v>9.0850376340794856</v>
      </c>
      <c r="AV154" s="15">
        <v>9.6654930292331915</v>
      </c>
      <c r="AW154" s="15">
        <v>10.369682080246932</v>
      </c>
      <c r="AX154" s="15">
        <v>11.143720182569691</v>
      </c>
      <c r="AY154" s="15">
        <v>11.907414729924112</v>
      </c>
      <c r="AZ154" s="15">
        <v>12.397987243368219</v>
      </c>
      <c r="BA154" s="15">
        <v>12.731057022102028</v>
      </c>
      <c r="BB154" s="15">
        <v>71.554427322771076</v>
      </c>
      <c r="BC154" s="15">
        <v>72.302210837544337</v>
      </c>
      <c r="BD154" s="15">
        <v>73.447137557836896</v>
      </c>
      <c r="BE154" s="15">
        <v>75.343140744890093</v>
      </c>
      <c r="BF154" s="15">
        <v>77.425685650979219</v>
      </c>
      <c r="BG154" s="15">
        <v>79.484125191379675</v>
      </c>
      <c r="BH154" s="15">
        <v>81.31712651386735</v>
      </c>
      <c r="BI154" s="15">
        <v>82.405540752270099</v>
      </c>
      <c r="BJ154" s="15">
        <v>83.109039931282666</v>
      </c>
    </row>
    <row r="155" spans="1:62" ht="12.75" customHeight="1" x14ac:dyDescent="0.15">
      <c r="A155" s="15"/>
      <c r="B155" s="18">
        <f t="shared" si="2"/>
        <v>459</v>
      </c>
      <c r="C155" s="16">
        <v>15.3</v>
      </c>
      <c r="D155" s="17" t="e">
        <f>VLOOKUP(Table!C155,'Datos de tu bebé'!$E$17:$F$102,2,FALSE)</f>
        <v>#N/A</v>
      </c>
      <c r="E155" s="15">
        <f>IF('Datos de tu bebé'!$D$8="Male",Table!AA155,Table!AS155)</f>
        <v>9.124825710999998</v>
      </c>
      <c r="F155" s="15">
        <f>IF('Datos de tu bebé'!$D$8="Male",Table!AB155,Table!AT155)</f>
        <v>9.3552075505999994</v>
      </c>
      <c r="G155" s="15">
        <f>IF('Datos de tu bebé'!$D$8="Male",Table!AC155,Table!AU155)</f>
        <v>9.7233298745999974</v>
      </c>
      <c r="H155" s="15">
        <f>IF('Datos de tu bebé'!$D$8="Male",Table!AD155,Table!AV155)</f>
        <v>10.376773763999998</v>
      </c>
      <c r="I155" s="15">
        <f>IF('Datos de tu bebé'!$D$8="Male",Table!AE155,Table!AW155)</f>
        <v>11.163629195999999</v>
      </c>
      <c r="J155" s="15">
        <f>IF('Datos de tu bebé'!$D$8="Male",Table!AF155,Table!AX155)</f>
        <v>12.020828318000001</v>
      </c>
      <c r="K155" s="15">
        <f>IF('Datos de tu bebé'!$D$8="Male",Table!AG155,Table!AY155)</f>
        <v>12.858471040000001</v>
      </c>
      <c r="L155" s="15">
        <f>IF('Datos de tu bebé'!$D$8="Male",Table!AH155,Table!AZ155)</f>
        <v>13.392245741999998</v>
      </c>
      <c r="M155" s="15">
        <f>IF('Datos de tu bebé'!$D$8="Male",Table!AI155,Table!BA155)</f>
        <v>13.75271979</v>
      </c>
      <c r="N155" s="15" t="e">
        <f t="shared" si="0"/>
        <v>#N/A</v>
      </c>
      <c r="O155" s="16">
        <v>15.3</v>
      </c>
      <c r="P155" s="17" t="e">
        <f>VLOOKUP(Table!O155,'Datos de tu bebé'!$E$17:$G$102,3,FALSE)</f>
        <v>#N/A</v>
      </c>
      <c r="Q155" s="15">
        <f>IF('Datos de tu bebé'!$D$8="Male",Table!AJ155,Table!BB155)</f>
        <v>73.660315070594024</v>
      </c>
      <c r="R155" s="15">
        <f>IF('Datos de tu bebé'!$D$8="Male",Table!AK155,Table!BC155)</f>
        <v>74.32718941217405</v>
      </c>
      <c r="S155" s="15">
        <f>IF('Datos de tu bebé'!$D$8="Male",Table!AL155,Table!BD155)</f>
        <v>75.369721747533305</v>
      </c>
      <c r="T155" s="15">
        <f>IF('Datos de tu bebé'!$D$8="Male",Table!AM155,Table!BE155)</f>
        <v>77.155216491508213</v>
      </c>
      <c r="U155" s="15">
        <f>IF('Datos de tu bebé'!$D$8="Male",Table!AN155,Table!BF155)</f>
        <v>79.205119671687783</v>
      </c>
      <c r="V155" s="15">
        <f>IF('Datos de tu bebé'!$D$8="Male",Table!AO155,Table!BG155)</f>
        <v>81.327584162415192</v>
      </c>
      <c r="W155" s="15">
        <f>IF('Datos de tu bebé'!$D$8="Male",Table!AP155,Table!BH155)</f>
        <v>83.302607177841509</v>
      </c>
      <c r="X155" s="15">
        <f>IF('Datos de tu bebé'!$D$8="Male",Table!AQ155,Table!BI155)</f>
        <v>84.514999814921694</v>
      </c>
      <c r="Y155" s="15">
        <f>IF('Datos de tu bebé'!$D$8="Male",Table!AR155,Table!BJ155)</f>
        <v>85.314883304652966</v>
      </c>
      <c r="Z155" s="15" t="e">
        <f t="shared" si="1"/>
        <v>#N/A</v>
      </c>
      <c r="AA155" s="15">
        <v>9.124825710999998</v>
      </c>
      <c r="AB155" s="15">
        <v>9.3552075505999994</v>
      </c>
      <c r="AC155" s="15">
        <v>9.7233298745999974</v>
      </c>
      <c r="AD155" s="15">
        <v>10.376773763999998</v>
      </c>
      <c r="AE155" s="15">
        <v>11.163629195999999</v>
      </c>
      <c r="AF155" s="15">
        <v>12.020828318000001</v>
      </c>
      <c r="AG155" s="15">
        <v>12.858471040000001</v>
      </c>
      <c r="AH155" s="15">
        <v>13.392245741999998</v>
      </c>
      <c r="AI155" s="15">
        <v>13.75271979</v>
      </c>
      <c r="AJ155" s="15">
        <v>73.660315070594024</v>
      </c>
      <c r="AK155" s="15">
        <v>74.32718941217405</v>
      </c>
      <c r="AL155" s="15">
        <v>75.369721747533305</v>
      </c>
      <c r="AM155" s="15">
        <v>77.155216491508213</v>
      </c>
      <c r="AN155" s="15">
        <v>79.205119671687783</v>
      </c>
      <c r="AO155" s="15">
        <v>81.327584162415192</v>
      </c>
      <c r="AP155" s="15">
        <v>83.302607177841509</v>
      </c>
      <c r="AQ155" s="15">
        <v>84.514999814921694</v>
      </c>
      <c r="AR155" s="15">
        <v>85.314883304652966</v>
      </c>
      <c r="AS155" s="15">
        <v>8.5770353721275665</v>
      </c>
      <c r="AT155" s="15">
        <v>8.7803179246027305</v>
      </c>
      <c r="AU155" s="15">
        <v>9.1060950865062207</v>
      </c>
      <c r="AV155" s="15">
        <v>9.6874117421938202</v>
      </c>
      <c r="AW155" s="15">
        <v>10.392879551749628</v>
      </c>
      <c r="AX155" s="15">
        <v>11.16863016485873</v>
      </c>
      <c r="AY155" s="15">
        <v>11.934339251609217</v>
      </c>
      <c r="AZ155" s="15">
        <v>12.42637989125571</v>
      </c>
      <c r="BA155" s="15">
        <v>12.760525154299712</v>
      </c>
      <c r="BB155" s="15">
        <v>71.651106241606428</v>
      </c>
      <c r="BC155" s="15">
        <v>72.399933494195068</v>
      </c>
      <c r="BD155" s="15">
        <v>73.546513112887126</v>
      </c>
      <c r="BE155" s="15">
        <v>75.445396065949538</v>
      </c>
      <c r="BF155" s="15">
        <v>77.531302765133887</v>
      </c>
      <c r="BG155" s="15">
        <v>79.593262569048164</v>
      </c>
      <c r="BH155" s="15">
        <v>81.429558342371124</v>
      </c>
      <c r="BI155" s="15">
        <v>82.519998074818844</v>
      </c>
      <c r="BJ155" s="15">
        <v>83.224833379420346</v>
      </c>
    </row>
    <row r="156" spans="1:62" ht="12.75" customHeight="1" x14ac:dyDescent="0.15">
      <c r="A156" s="15"/>
      <c r="B156" s="18">
        <f t="shared" si="2"/>
        <v>462</v>
      </c>
      <c r="C156" s="16">
        <v>15.4</v>
      </c>
      <c r="D156" s="17" t="e">
        <f>VLOOKUP(Table!C156,'Datos de tu bebé'!$E$17:$F$102,2,FALSE)</f>
        <v>#N/A</v>
      </c>
      <c r="E156" s="15">
        <f>IF('Datos de tu bebé'!$D$8="Male",Table!AA156,Table!AS156)</f>
        <v>9.1440030139999973</v>
      </c>
      <c r="F156" s="15">
        <f>IF('Datos de tu bebé'!$D$8="Male",Table!AB156,Table!AT156)</f>
        <v>9.3748306907999996</v>
      </c>
      <c r="G156" s="15">
        <f>IF('Datos de tu bebé'!$D$8="Male",Table!AC156,Table!AU156)</f>
        <v>9.7436558127999966</v>
      </c>
      <c r="H156" s="15">
        <f>IF('Datos de tu bebé'!$D$8="Male",Table!AD156,Table!AV156)</f>
        <v>10.398318261999997</v>
      </c>
      <c r="I156" s="15">
        <f>IF('Datos de tu bebé'!$D$8="Male",Table!AE156,Table!AW156)</f>
        <v>11.186592242999998</v>
      </c>
      <c r="J156" s="15">
        <f>IF('Datos de tu bebé'!$D$8="Male",Table!AF156,Table!AX156)</f>
        <v>12.045276734000002</v>
      </c>
      <c r="K156" s="15">
        <f>IF('Datos de tu bebé'!$D$8="Male",Table!AG156,Table!AY156)</f>
        <v>12.884311340000002</v>
      </c>
      <c r="L156" s="15">
        <f>IF('Datos de tu bebé'!$D$8="Male",Table!AH156,Table!AZ156)</f>
        <v>13.418942685999998</v>
      </c>
      <c r="M156" s="15">
        <f>IF('Datos de tu bebé'!$D$8="Male",Table!AI156,Table!BA156)</f>
        <v>13.779982050000001</v>
      </c>
      <c r="N156" s="15" t="e">
        <f t="shared" si="0"/>
        <v>#N/A</v>
      </c>
      <c r="O156" s="16">
        <v>15.4</v>
      </c>
      <c r="P156" s="17" t="e">
        <f>VLOOKUP(Table!O156,'Datos de tu bebé'!$E$17:$G$102,3,FALSE)</f>
        <v>#N/A</v>
      </c>
      <c r="Q156" s="15">
        <f>IF('Datos de tu bebé'!$D$8="Male",Table!AJ156,Table!BB156)</f>
        <v>73.751455142183914</v>
      </c>
      <c r="R156" s="15">
        <f>IF('Datos de tu bebé'!$D$8="Male",Table!AK156,Table!BC156)</f>
        <v>74.420102946717208</v>
      </c>
      <c r="S156" s="15">
        <f>IF('Datos de tu bebé'!$D$8="Male",Table!AL156,Table!BD156)</f>
        <v>75.465237327856343</v>
      </c>
      <c r="T156" s="15">
        <f>IF('Datos de tu bebé'!$D$8="Male",Table!AM156,Table!BE156)</f>
        <v>77.254704600056272</v>
      </c>
      <c r="U156" s="15">
        <f>IF('Datos de tu bebé'!$D$8="Male",Table!AN156,Table!BF156)</f>
        <v>79.308413554229219</v>
      </c>
      <c r="V156" s="15">
        <f>IF('Datos de tu bebé'!$D$8="Male",Table!AO156,Table!BG156)</f>
        <v>81.433966633878796</v>
      </c>
      <c r="W156" s="15">
        <f>IF('Datos de tu bebé'!$D$8="Male",Table!AP156,Table!BH156)</f>
        <v>83.411084559995672</v>
      </c>
      <c r="X156" s="15">
        <f>IF('Datos de tu bebé'!$D$8="Male",Table!AQ156,Table!BI156)</f>
        <v>84.624391130820072</v>
      </c>
      <c r="Y156" s="15">
        <f>IF('Datos de tu bebé'!$D$8="Male",Table!AR156,Table!BJ156)</f>
        <v>85.424722684828268</v>
      </c>
      <c r="Z156" s="15" t="e">
        <f t="shared" si="1"/>
        <v>#N/A</v>
      </c>
      <c r="AA156" s="15">
        <v>9.1440030139999973</v>
      </c>
      <c r="AB156" s="15">
        <v>9.3748306907999996</v>
      </c>
      <c r="AC156" s="15">
        <v>9.7436558127999966</v>
      </c>
      <c r="AD156" s="15">
        <v>10.398318261999997</v>
      </c>
      <c r="AE156" s="15">
        <v>11.186592242999998</v>
      </c>
      <c r="AF156" s="15">
        <v>12.045276734000002</v>
      </c>
      <c r="AG156" s="15">
        <v>12.884311340000002</v>
      </c>
      <c r="AH156" s="15">
        <v>13.418942685999998</v>
      </c>
      <c r="AI156" s="15">
        <v>13.779982050000001</v>
      </c>
      <c r="AJ156" s="15">
        <v>73.751455142183914</v>
      </c>
      <c r="AK156" s="15">
        <v>74.420102946717208</v>
      </c>
      <c r="AL156" s="15">
        <v>75.465237327856343</v>
      </c>
      <c r="AM156" s="15">
        <v>77.254704600056272</v>
      </c>
      <c r="AN156" s="15">
        <v>79.308413554229219</v>
      </c>
      <c r="AO156" s="15">
        <v>81.433966633878796</v>
      </c>
      <c r="AP156" s="15">
        <v>83.411084559995672</v>
      </c>
      <c r="AQ156" s="15">
        <v>84.624391130820072</v>
      </c>
      <c r="AR156" s="15">
        <v>85.424722684828268</v>
      </c>
      <c r="AS156" s="15">
        <v>8.5973176459413665</v>
      </c>
      <c r="AT156" s="15">
        <v>8.8008295555804033</v>
      </c>
      <c r="AU156" s="15">
        <v>9.1270157851598732</v>
      </c>
      <c r="AV156" s="15">
        <v>9.7091932071111255</v>
      </c>
      <c r="AW156" s="15">
        <v>10.415939125195594</v>
      </c>
      <c r="AX156" s="15">
        <v>11.193401835985085</v>
      </c>
      <c r="AY156" s="15">
        <v>11.961125815409767</v>
      </c>
      <c r="AZ156" s="15">
        <v>12.454635436205438</v>
      </c>
      <c r="BA156" s="15">
        <v>12.789857127582525</v>
      </c>
      <c r="BB156" s="15">
        <v>71.747474306303189</v>
      </c>
      <c r="BC156" s="15">
        <v>72.497341812337254</v>
      </c>
      <c r="BD156" s="15">
        <v>73.645569534020339</v>
      </c>
      <c r="BE156" s="15">
        <v>75.547325752820754</v>
      </c>
      <c r="BF156" s="15">
        <v>77.636589183752761</v>
      </c>
      <c r="BG156" s="15">
        <v>79.702066392128188</v>
      </c>
      <c r="BH156" s="15">
        <v>81.54165586566927</v>
      </c>
      <c r="BI156" s="15">
        <v>82.634121446409196</v>
      </c>
      <c r="BJ156" s="15">
        <v>83.340293422435423</v>
      </c>
    </row>
    <row r="157" spans="1:62" ht="12.75" customHeight="1" x14ac:dyDescent="0.15">
      <c r="A157" s="15" t="s">
        <v>2</v>
      </c>
      <c r="B157" s="18">
        <f t="shared" si="2"/>
        <v>465</v>
      </c>
      <c r="C157" s="16">
        <v>15.5</v>
      </c>
      <c r="D157" s="17" t="e">
        <f>VLOOKUP(Table!C157,'Datos de tu bebé'!$E$17:$F$102,2,FALSE)</f>
        <v>#N/A</v>
      </c>
      <c r="E157" s="15">
        <f>IF('Datos de tu bebé'!$D$8="Male",Table!AA157,Table!AS157)</f>
        <v>9.1631803170000001</v>
      </c>
      <c r="F157" s="15">
        <f>IF('Datos de tu bebé'!$D$8="Male",Table!AB157,Table!AT157)</f>
        <v>9.3944538309999999</v>
      </c>
      <c r="G157" s="15">
        <f>IF('Datos de tu bebé'!$D$8="Male",Table!AC157,Table!AU157)</f>
        <v>9.7639817509999993</v>
      </c>
      <c r="H157" s="15">
        <f>IF('Datos de tu bebé'!$D$8="Male",Table!AD157,Table!AV157)</f>
        <v>10.419862759999999</v>
      </c>
      <c r="I157" s="15">
        <f>IF('Datos de tu bebé'!$D$8="Male",Table!AE157,Table!AW157)</f>
        <v>11.209555290000001</v>
      </c>
      <c r="J157" s="15">
        <f>IF('Datos de tu bebé'!$D$8="Male",Table!AF157,Table!AX157)</f>
        <v>12.06972515</v>
      </c>
      <c r="K157" s="15">
        <f>IF('Datos de tu bebé'!$D$8="Male",Table!AG157,Table!AY157)</f>
        <v>12.91015164</v>
      </c>
      <c r="L157" s="15">
        <f>IF('Datos de tu bebé'!$D$8="Male",Table!AH157,Table!AZ157)</f>
        <v>13.445639630000001</v>
      </c>
      <c r="M157" s="15">
        <f>IF('Datos de tu bebé'!$D$8="Male",Table!AI157,Table!BA157)</f>
        <v>13.80724431</v>
      </c>
      <c r="N157" s="15" t="e">
        <f t="shared" si="0"/>
        <v>#N/A</v>
      </c>
      <c r="O157" s="16">
        <v>15.5</v>
      </c>
      <c r="P157" s="17" t="e">
        <f>VLOOKUP(Table!O157,'Datos de tu bebé'!$E$17:$G$102,3,FALSE)</f>
        <v>#N/A</v>
      </c>
      <c r="Q157" s="15">
        <f>IF('Datos de tu bebé'!$D$8="Male",Table!AJ157,Table!BB157)</f>
        <v>73.858390600827363</v>
      </c>
      <c r="R157" s="15">
        <f>IF('Datos de tu bebé'!$D$8="Male",Table!AK157,Table!BC157)</f>
        <v>74.52871189639967</v>
      </c>
      <c r="S157" s="15">
        <f>IF('Datos de tu bebé'!$D$8="Male",Table!AL157,Table!BD157)</f>
        <v>75.576343330631346</v>
      </c>
      <c r="T157" s="15">
        <f>IF('Datos de tu bebé'!$D$8="Male",Table!AM157,Table!BE157)</f>
        <v>77.369730041555101</v>
      </c>
      <c r="U157" s="15">
        <f>IF('Datos de tu bebé'!$D$8="Male",Table!AN157,Table!BF157)</f>
        <v>79.427340501000003</v>
      </c>
      <c r="V157" s="15">
        <f>IF('Datos de tu bebé'!$D$8="Male",Table!AO157,Table!BG157)</f>
        <v>81.55620169106426</v>
      </c>
      <c r="W157" s="15">
        <f>IF('Datos de tu bebé'!$D$8="Male",Table!AP157,Table!BH157)</f>
        <v>83.535675929103363</v>
      </c>
      <c r="X157" s="15">
        <f>IF('Datos de tu bebé'!$D$8="Male",Table!AQ157,Table!BI157)</f>
        <v>84.750062409489885</v>
      </c>
      <c r="Y157" s="15">
        <f>IF('Datos de tu bebé'!$D$8="Male",Table!AR157,Table!BJ157)</f>
        <v>85.550947042425292</v>
      </c>
      <c r="Z157" s="15" t="e">
        <f t="shared" si="1"/>
        <v>#N/A</v>
      </c>
      <c r="AA157" s="15">
        <v>9.1631803170000001</v>
      </c>
      <c r="AB157" s="15">
        <v>9.3944538309999999</v>
      </c>
      <c r="AC157" s="15">
        <v>9.7639817509999993</v>
      </c>
      <c r="AD157" s="15">
        <v>10.419862759999999</v>
      </c>
      <c r="AE157" s="15">
        <v>11.209555290000001</v>
      </c>
      <c r="AF157" s="15">
        <v>12.06972515</v>
      </c>
      <c r="AG157" s="15">
        <v>12.91015164</v>
      </c>
      <c r="AH157" s="15">
        <v>13.445639630000001</v>
      </c>
      <c r="AI157" s="15">
        <v>13.80724431</v>
      </c>
      <c r="AJ157" s="15">
        <v>73.858390600827363</v>
      </c>
      <c r="AK157" s="15">
        <v>74.52871189639967</v>
      </c>
      <c r="AL157" s="15">
        <v>75.576343330631346</v>
      </c>
      <c r="AM157" s="15">
        <v>77.369730041555101</v>
      </c>
      <c r="AN157" s="15">
        <v>79.427340501000003</v>
      </c>
      <c r="AO157" s="15">
        <v>81.55620169106426</v>
      </c>
      <c r="AP157" s="15">
        <v>83.535675929103363</v>
      </c>
      <c r="AQ157" s="15">
        <v>84.750062409489885</v>
      </c>
      <c r="AR157" s="15">
        <v>85.550947042425292</v>
      </c>
      <c r="AS157" s="15">
        <v>8.6238872499999992</v>
      </c>
      <c r="AT157" s="15">
        <v>8.8276376659999993</v>
      </c>
      <c r="AU157" s="15">
        <v>9.1542511419999997</v>
      </c>
      <c r="AV157" s="15">
        <v>9.7373293190000005</v>
      </c>
      <c r="AW157" s="15">
        <v>10.4454058</v>
      </c>
      <c r="AX157" s="15">
        <v>11.224626799999999</v>
      </c>
      <c r="AY157" s="15">
        <v>11.99437938</v>
      </c>
      <c r="AZ157" s="15">
        <v>12.48934</v>
      </c>
      <c r="BA157" s="15">
        <v>12.82561033</v>
      </c>
      <c r="BB157" s="15">
        <v>71.858074814416057</v>
      </c>
      <c r="BC157" s="15">
        <v>72.609143227385061</v>
      </c>
      <c r="BD157" s="15">
        <v>73.759239094396662</v>
      </c>
      <c r="BE157" s="15">
        <v>75.664164029446539</v>
      </c>
      <c r="BF157" s="15">
        <v>77.757009855999996</v>
      </c>
      <c r="BG157" s="15">
        <v>79.8261262130668</v>
      </c>
      <c r="BH157" s="15">
        <v>81.669033445160309</v>
      </c>
      <c r="BI157" s="15">
        <v>82.763501742148236</v>
      </c>
      <c r="BJ157" s="15">
        <v>83.470980662383752</v>
      </c>
    </row>
    <row r="158" spans="1:62" ht="12.75" customHeight="1" x14ac:dyDescent="0.15">
      <c r="A158" s="15"/>
      <c r="B158" s="18">
        <f t="shared" si="2"/>
        <v>468</v>
      </c>
      <c r="C158" s="16">
        <v>15.6</v>
      </c>
      <c r="D158" s="17" t="e">
        <f>VLOOKUP(Table!C158,'Datos de tu bebé'!$E$17:$F$102,2,FALSE)</f>
        <v>#N/A</v>
      </c>
      <c r="E158" s="15">
        <f>IF('Datos de tu bebé'!$D$8="Male",Table!AA158,Table!AS158)</f>
        <v>9.1808950921000001</v>
      </c>
      <c r="F158" s="15">
        <f>IF('Datos de tu bebé'!$D$8="Male",Table!AB158,Table!AT158)</f>
        <v>9.4125841447000003</v>
      </c>
      <c r="G158" s="15">
        <f>IF('Datos de tu bebé'!$D$8="Male",Table!AC158,Table!AU158)</f>
        <v>9.7827675756999994</v>
      </c>
      <c r="H158" s="15">
        <f>IF('Datos de tu bebé'!$D$8="Male",Table!AD158,Table!AV158)</f>
        <v>10.439786622</v>
      </c>
      <c r="I158" s="15">
        <f>IF('Datos de tu bebé'!$D$8="Male",Table!AE158,Table!AW158)</f>
        <v>11.230806531000001</v>
      </c>
      <c r="J158" s="15">
        <f>IF('Datos de tu bebé'!$D$8="Male",Table!AF158,Table!AX158)</f>
        <v>12.092369626</v>
      </c>
      <c r="K158" s="15">
        <f>IF('Datos de tu bebé'!$D$8="Male",Table!AG158,Table!AY158)</f>
        <v>12.934105183</v>
      </c>
      <c r="L158" s="15">
        <f>IF('Datos de tu bebé'!$D$8="Male",Table!AH158,Table!AZ158)</f>
        <v>13.470400747000001</v>
      </c>
      <c r="M158" s="15">
        <f>IF('Datos de tu bebé'!$D$8="Male",Table!AI158,Table!BA158)</f>
        <v>13.832539229</v>
      </c>
      <c r="N158" s="15" t="e">
        <f t="shared" si="0"/>
        <v>#N/A</v>
      </c>
      <c r="O158" s="16">
        <v>15.6</v>
      </c>
      <c r="P158" s="17" t="e">
        <f>VLOOKUP(Table!O158,'Datos de tu bebé'!$E$17:$G$102,3,FALSE)</f>
        <v>#N/A</v>
      </c>
      <c r="Q158" s="15">
        <f>IF('Datos de tu bebé'!$D$8="Male",Table!AJ158,Table!BB158)</f>
        <v>73.94869861597995</v>
      </c>
      <c r="R158" s="15">
        <f>IF('Datos de tu bebé'!$D$8="Male",Table!AK158,Table!BC158)</f>
        <v>74.620798965321015</v>
      </c>
      <c r="S158" s="15">
        <f>IF('Datos de tu bebé'!$D$8="Male",Table!AL158,Table!BD158)</f>
        <v>75.671038751194544</v>
      </c>
      <c r="T158" s="15">
        <f>IF('Datos de tu bebé'!$D$8="Male",Table!AM158,Table!BE158)</f>
        <v>77.46840257081962</v>
      </c>
      <c r="U158" s="15">
        <f>IF('Datos de tu bebé'!$D$8="Male",Table!AN158,Table!BF158)</f>
        <v>79.529815942799999</v>
      </c>
      <c r="V158" s="15">
        <f>IF('Datos de tu bebé'!$D$8="Male",Table!AO158,Table!BG158)</f>
        <v>81.661755908792458</v>
      </c>
      <c r="W158" s="15">
        <f>IF('Datos de tu bebé'!$D$8="Male",Table!AP158,Table!BH158)</f>
        <v>83.643311973703504</v>
      </c>
      <c r="X158" s="15">
        <f>IF('Datos de tu bebé'!$D$8="Male",Table!AQ158,Table!BI158)</f>
        <v>84.858603470314847</v>
      </c>
      <c r="Y158" s="15">
        <f>IF('Datos de tu bebé'!$D$8="Male",Table!AR158,Table!BJ158)</f>
        <v>85.65993024031232</v>
      </c>
      <c r="Z158" s="15" t="e">
        <f t="shared" si="1"/>
        <v>#N/A</v>
      </c>
      <c r="AA158" s="15">
        <v>9.1808950921000001</v>
      </c>
      <c r="AB158" s="15">
        <v>9.4125841447000003</v>
      </c>
      <c r="AC158" s="15">
        <v>9.7827675756999994</v>
      </c>
      <c r="AD158" s="15">
        <v>10.439786622</v>
      </c>
      <c r="AE158" s="15">
        <v>11.230806531000001</v>
      </c>
      <c r="AF158" s="15">
        <v>12.092369626</v>
      </c>
      <c r="AG158" s="15">
        <v>12.934105183</v>
      </c>
      <c r="AH158" s="15">
        <v>13.470400747000001</v>
      </c>
      <c r="AI158" s="15">
        <v>13.832539229</v>
      </c>
      <c r="AJ158" s="15">
        <v>73.94869861597995</v>
      </c>
      <c r="AK158" s="15">
        <v>74.620798965321015</v>
      </c>
      <c r="AL158" s="15">
        <v>75.671038751194544</v>
      </c>
      <c r="AM158" s="15">
        <v>77.46840257081962</v>
      </c>
      <c r="AN158" s="15">
        <v>79.529815942799999</v>
      </c>
      <c r="AO158" s="15">
        <v>81.661755908792458</v>
      </c>
      <c r="AP158" s="15">
        <v>83.643311973703504</v>
      </c>
      <c r="AQ158" s="15">
        <v>84.858603470314847</v>
      </c>
      <c r="AR158" s="15">
        <v>85.65993024031232</v>
      </c>
      <c r="AS158" s="15">
        <v>8.6438354820000001</v>
      </c>
      <c r="AT158" s="15">
        <v>8.8478138475999994</v>
      </c>
      <c r="AU158" s="15">
        <v>9.1748339013999995</v>
      </c>
      <c r="AV158" s="15">
        <v>9.7587678557000004</v>
      </c>
      <c r="AW158" s="15">
        <v>10.468115917999999</v>
      </c>
      <c r="AX158" s="15">
        <v>11.249042056999999</v>
      </c>
      <c r="AY158" s="15">
        <v>12.020803841999999</v>
      </c>
      <c r="AZ158" s="15">
        <v>12.517230867</v>
      </c>
      <c r="BA158" s="15">
        <v>12.854576516</v>
      </c>
      <c r="BB158" s="15">
        <v>71.953699835016479</v>
      </c>
      <c r="BC158" s="15">
        <v>72.705799925322268</v>
      </c>
      <c r="BD158" s="15">
        <v>73.857532326771661</v>
      </c>
      <c r="BE158" s="15">
        <v>75.765315470677834</v>
      </c>
      <c r="BF158" s="15">
        <v>77.861507275999998</v>
      </c>
      <c r="BG158" s="15">
        <v>79.934136232403588</v>
      </c>
      <c r="BH158" s="15">
        <v>81.780337654805976</v>
      </c>
      <c r="BI158" s="15">
        <v>82.876834179076766</v>
      </c>
      <c r="BJ158" s="15">
        <v>83.585652125455027</v>
      </c>
    </row>
    <row r="159" spans="1:62" ht="12.75" customHeight="1" x14ac:dyDescent="0.15">
      <c r="A159" s="15"/>
      <c r="B159" s="18">
        <f t="shared" si="2"/>
        <v>471</v>
      </c>
      <c r="C159" s="16">
        <v>15.7</v>
      </c>
      <c r="D159" s="17" t="e">
        <f>VLOOKUP(Table!C159,'Datos de tu bebé'!$E$17:$F$102,2,FALSE)</f>
        <v>#N/A</v>
      </c>
      <c r="E159" s="15">
        <f>IF('Datos de tu bebé'!$D$8="Male",Table!AA159,Table!AS159)</f>
        <v>9.1986098672000001</v>
      </c>
      <c r="F159" s="15">
        <f>IF('Datos de tu bebé'!$D$8="Male",Table!AB159,Table!AT159)</f>
        <v>9.4307144584000007</v>
      </c>
      <c r="G159" s="15">
        <f>IF('Datos de tu bebé'!$D$8="Male",Table!AC159,Table!AU159)</f>
        <v>9.8015534003999996</v>
      </c>
      <c r="H159" s="15">
        <f>IF('Datos de tu bebé'!$D$8="Male",Table!AD159,Table!AV159)</f>
        <v>10.459710484</v>
      </c>
      <c r="I159" s="15">
        <f>IF('Datos de tu bebé'!$D$8="Male",Table!AE159,Table!AW159)</f>
        <v>11.252057772000001</v>
      </c>
      <c r="J159" s="15">
        <f>IF('Datos de tu bebé'!$D$8="Male",Table!AF159,Table!AX159)</f>
        <v>12.115014102</v>
      </c>
      <c r="K159" s="15">
        <f>IF('Datos de tu bebé'!$D$8="Male",Table!AG159,Table!AY159)</f>
        <v>12.958058725999999</v>
      </c>
      <c r="L159" s="15">
        <f>IF('Datos de tu bebé'!$D$8="Male",Table!AH159,Table!AZ159)</f>
        <v>13.495161864000002</v>
      </c>
      <c r="M159" s="15">
        <f>IF('Datos de tu bebé'!$D$8="Male",Table!AI159,Table!BA159)</f>
        <v>13.857834148</v>
      </c>
      <c r="N159" s="15" t="e">
        <f t="shared" si="0"/>
        <v>#N/A</v>
      </c>
      <c r="O159" s="16">
        <v>15.7</v>
      </c>
      <c r="P159" s="17" t="e">
        <f>VLOOKUP(Table!O159,'Datos de tu bebé'!$E$17:$G$102,3,FALSE)</f>
        <v>#N/A</v>
      </c>
      <c r="Q159" s="15">
        <f>IF('Datos de tu bebé'!$D$8="Male",Table!AJ159,Table!BB159)</f>
        <v>74.038674286630155</v>
      </c>
      <c r="R159" s="15">
        <f>IF('Datos de tu bebé'!$D$8="Male",Table!AK159,Table!BC159)</f>
        <v>74.712555715452226</v>
      </c>
      <c r="S159" s="15">
        <f>IF('Datos de tu bebé'!$D$8="Male",Table!AL159,Table!BD159)</f>
        <v>75.765405877823412</v>
      </c>
      <c r="T159" s="15">
        <f>IF('Datos de tu bebé'!$D$8="Male",Table!AM159,Table!BE159)</f>
        <v>77.56674749998281</v>
      </c>
      <c r="U159" s="15">
        <f>IF('Datos de tu bebé'!$D$8="Male",Table!AN159,Table!BF159)</f>
        <v>79.631961251570004</v>
      </c>
      <c r="V159" s="15">
        <f>IF('Datos de tu bebé'!$D$8="Male",Table!AO159,Table!BG159)</f>
        <v>81.766974956076183</v>
      </c>
      <c r="W159" s="15">
        <f>IF('Datos de tu bebé'!$D$8="Male",Table!AP159,Table!BH159)</f>
        <v>83.750607181552596</v>
      </c>
      <c r="X159" s="15">
        <f>IF('Datos de tu bebé'!$D$8="Male",Table!AQ159,Table!BI159)</f>
        <v>84.966800242185812</v>
      </c>
      <c r="Y159" s="15">
        <f>IF('Datos de tu bebé'!$D$8="Male",Table!AR159,Table!BJ159)</f>
        <v>85.768567033348177</v>
      </c>
      <c r="Z159" s="15" t="e">
        <f t="shared" si="1"/>
        <v>#N/A</v>
      </c>
      <c r="AA159" s="15">
        <v>9.1986098672000001</v>
      </c>
      <c r="AB159" s="15">
        <v>9.4307144584000007</v>
      </c>
      <c r="AC159" s="15">
        <v>9.8015534003999996</v>
      </c>
      <c r="AD159" s="15">
        <v>10.459710484</v>
      </c>
      <c r="AE159" s="15">
        <v>11.252057772000001</v>
      </c>
      <c r="AF159" s="15">
        <v>12.115014102</v>
      </c>
      <c r="AG159" s="15">
        <v>12.958058725999999</v>
      </c>
      <c r="AH159" s="15">
        <v>13.495161864000002</v>
      </c>
      <c r="AI159" s="15">
        <v>13.857834148</v>
      </c>
      <c r="AJ159" s="15">
        <v>74.038674286630155</v>
      </c>
      <c r="AK159" s="15">
        <v>74.712555715452226</v>
      </c>
      <c r="AL159" s="15">
        <v>75.765405877823412</v>
      </c>
      <c r="AM159" s="15">
        <v>77.56674749998281</v>
      </c>
      <c r="AN159" s="15">
        <v>79.631961251570004</v>
      </c>
      <c r="AO159" s="15">
        <v>81.766974956076183</v>
      </c>
      <c r="AP159" s="15">
        <v>83.750607181552596</v>
      </c>
      <c r="AQ159" s="15">
        <v>84.966800242185812</v>
      </c>
      <c r="AR159" s="15">
        <v>85.768567033348177</v>
      </c>
      <c r="AS159" s="15">
        <v>8.6636518762999994</v>
      </c>
      <c r="AT159" s="15">
        <v>8.8678582160099992</v>
      </c>
      <c r="AU159" s="15">
        <v>9.1952848242999998</v>
      </c>
      <c r="AV159" s="15">
        <v>9.7800743897700002</v>
      </c>
      <c r="AW159" s="15">
        <v>10.4906938102</v>
      </c>
      <c r="AX159" s="15">
        <v>11.273325172899998</v>
      </c>
      <c r="AY159" s="15">
        <v>12.0470970311</v>
      </c>
      <c r="AZ159" s="15">
        <v>12.544991658400001</v>
      </c>
      <c r="BA159" s="15">
        <v>12.8834138083</v>
      </c>
      <c r="BB159" s="15">
        <v>72.049023804001777</v>
      </c>
      <c r="BC159" s="15">
        <v>72.802152218040959</v>
      </c>
      <c r="BD159" s="15">
        <v>73.955516518249809</v>
      </c>
      <c r="BE159" s="15">
        <v>75.866151533317606</v>
      </c>
      <c r="BF159" s="15">
        <v>77.965684298669998</v>
      </c>
      <c r="BG159" s="15">
        <v>80.041822909396089</v>
      </c>
      <c r="BH159" s="15">
        <v>81.891317596741914</v>
      </c>
      <c r="BI159" s="15">
        <v>82.989842558098715</v>
      </c>
      <c r="BJ159" s="15">
        <v>83.699999967807244</v>
      </c>
    </row>
    <row r="160" spans="1:62" ht="12.75" customHeight="1" x14ac:dyDescent="0.15">
      <c r="A160" s="15"/>
      <c r="B160" s="18">
        <f t="shared" si="2"/>
        <v>474</v>
      </c>
      <c r="C160" s="16">
        <v>15.8</v>
      </c>
      <c r="D160" s="17" t="e">
        <f>VLOOKUP(Table!C160,'Datos de tu bebé'!$E$17:$F$102,2,FALSE)</f>
        <v>#N/A</v>
      </c>
      <c r="E160" s="15">
        <f>IF('Datos de tu bebé'!$D$8="Male",Table!AA160,Table!AS160)</f>
        <v>9.2163246423</v>
      </c>
      <c r="F160" s="15">
        <f>IF('Datos de tu bebé'!$D$8="Male",Table!AB160,Table!AT160)</f>
        <v>9.4488447721000011</v>
      </c>
      <c r="G160" s="15">
        <f>IF('Datos de tu bebé'!$D$8="Male",Table!AC160,Table!AU160)</f>
        <v>9.8203392250999997</v>
      </c>
      <c r="H160" s="15">
        <f>IF('Datos de tu bebé'!$D$8="Male",Table!AD160,Table!AV160)</f>
        <v>10.479634346000001</v>
      </c>
      <c r="I160" s="15">
        <f>IF('Datos de tu bebé'!$D$8="Male",Table!AE160,Table!AW160)</f>
        <v>11.273309013</v>
      </c>
      <c r="J160" s="15">
        <f>IF('Datos de tu bebé'!$D$8="Male",Table!AF160,Table!AX160)</f>
        <v>12.137658578</v>
      </c>
      <c r="K160" s="15">
        <f>IF('Datos de tu bebé'!$D$8="Male",Table!AG160,Table!AY160)</f>
        <v>12.982012268999998</v>
      </c>
      <c r="L160" s="15">
        <f>IF('Datos de tu bebé'!$D$8="Male",Table!AH160,Table!AZ160)</f>
        <v>13.519922981000002</v>
      </c>
      <c r="M160" s="15">
        <f>IF('Datos de tu bebé'!$D$8="Male",Table!AI160,Table!BA160)</f>
        <v>13.883129067</v>
      </c>
      <c r="N160" s="15" t="e">
        <f t="shared" si="0"/>
        <v>#N/A</v>
      </c>
      <c r="O160" s="16">
        <v>15.8</v>
      </c>
      <c r="P160" s="17" t="e">
        <f>VLOOKUP(Table!O160,'Datos de tu bebé'!$E$17:$G$102,3,FALSE)</f>
        <v>#N/A</v>
      </c>
      <c r="Q160" s="15">
        <f>IF('Datos de tu bebé'!$D$8="Male",Table!AJ160,Table!BB160)</f>
        <v>74.128320641352289</v>
      </c>
      <c r="R160" s="15">
        <f>IF('Datos de tu bebé'!$D$8="Male",Table!AK160,Table!BC160)</f>
        <v>74.80398514848514</v>
      </c>
      <c r="S160" s="15">
        <f>IF('Datos de tu bebé'!$D$8="Male",Table!AL160,Table!BD160)</f>
        <v>75.859447672984899</v>
      </c>
      <c r="T160" s="15">
        <f>IF('Datos de tu bebé'!$D$8="Male",Table!AM160,Table!BE160)</f>
        <v>77.664767736988821</v>
      </c>
      <c r="U160" s="15">
        <f>IF('Datos de tu bebé'!$D$8="Male",Table!AN160,Table!BF160)</f>
        <v>79.733779299898004</v>
      </c>
      <c r="V160" s="15">
        <f>IF('Datos de tu bebé'!$D$8="Male",Table!AO160,Table!BG160)</f>
        <v>81.87186170550487</v>
      </c>
      <c r="W160" s="15">
        <f>IF('Datos de tu bebé'!$D$8="Male",Table!AP160,Table!BH160)</f>
        <v>83.857564459897887</v>
      </c>
      <c r="X160" s="15">
        <f>IF('Datos de tu bebé'!$D$8="Male",Table!AQ160,Table!BI160)</f>
        <v>85.074655669129342</v>
      </c>
      <c r="Y160" s="15">
        <f>IF('Datos de tu bebé'!$D$8="Male",Table!AR160,Table!BJ160)</f>
        <v>85.876860395586746</v>
      </c>
      <c r="Z160" s="15" t="e">
        <f t="shared" si="1"/>
        <v>#N/A</v>
      </c>
      <c r="AA160" s="15">
        <v>9.2163246423</v>
      </c>
      <c r="AB160" s="15">
        <v>9.4488447721000011</v>
      </c>
      <c r="AC160" s="15">
        <v>9.8203392250999997</v>
      </c>
      <c r="AD160" s="15">
        <v>10.479634346000001</v>
      </c>
      <c r="AE160" s="15">
        <v>11.273309013</v>
      </c>
      <c r="AF160" s="15">
        <v>12.137658578</v>
      </c>
      <c r="AG160" s="15">
        <v>12.982012268999998</v>
      </c>
      <c r="AH160" s="15">
        <v>13.519922981000002</v>
      </c>
      <c r="AI160" s="15">
        <v>13.883129067</v>
      </c>
      <c r="AJ160" s="15">
        <v>74.128320641352289</v>
      </c>
      <c r="AK160" s="15">
        <v>74.80398514848514</v>
      </c>
      <c r="AL160" s="15">
        <v>75.859447672984899</v>
      </c>
      <c r="AM160" s="15">
        <v>77.664767736988821</v>
      </c>
      <c r="AN160" s="15">
        <v>79.733779299898004</v>
      </c>
      <c r="AO160" s="15">
        <v>81.87186170550487</v>
      </c>
      <c r="AP160" s="15">
        <v>83.857564459897887</v>
      </c>
      <c r="AQ160" s="15">
        <v>85.074655669129342</v>
      </c>
      <c r="AR160" s="15">
        <v>85.876860395586746</v>
      </c>
      <c r="AS160" s="15">
        <v>8.6833378101659999</v>
      </c>
      <c r="AT160" s="15">
        <v>8.8877721745019986</v>
      </c>
      <c r="AU160" s="15">
        <v>9.2156053576310004</v>
      </c>
      <c r="AV160" s="15">
        <v>9.8012504515589995</v>
      </c>
      <c r="AW160" s="15">
        <v>10.513141116509999</v>
      </c>
      <c r="AX160" s="15">
        <v>11.297477916959998</v>
      </c>
      <c r="AY160" s="15">
        <v>12.073260852600001</v>
      </c>
      <c r="AZ160" s="15">
        <v>12.57262437148</v>
      </c>
      <c r="BA160" s="15">
        <v>12.91212426895</v>
      </c>
      <c r="BB160" s="15">
        <v>72.144049287547404</v>
      </c>
      <c r="BC160" s="15">
        <v>72.898202705458274</v>
      </c>
      <c r="BD160" s="15">
        <v>74.053194310602521</v>
      </c>
      <c r="BE160" s="15">
        <v>75.966674903671688</v>
      </c>
      <c r="BF160" s="15">
        <v>78.069543626068992</v>
      </c>
      <c r="BG160" s="15">
        <v>80.149188930350903</v>
      </c>
      <c r="BH160" s="15">
        <v>82.001975919207254</v>
      </c>
      <c r="BI160" s="15">
        <v>83.102529494895009</v>
      </c>
      <c r="BJ160" s="15">
        <v>83.814026780341081</v>
      </c>
    </row>
    <row r="161" spans="1:62" ht="12.75" customHeight="1" x14ac:dyDescent="0.15">
      <c r="A161" s="15"/>
      <c r="B161" s="18">
        <f t="shared" si="2"/>
        <v>477</v>
      </c>
      <c r="C161" s="16">
        <v>15.9</v>
      </c>
      <c r="D161" s="17" t="e">
        <f>VLOOKUP(Table!C161,'Datos de tu bebé'!$E$17:$F$102,2,FALSE)</f>
        <v>#N/A</v>
      </c>
      <c r="E161" s="15">
        <f>IF('Datos de tu bebé'!$D$8="Male",Table!AA161,Table!AS161)</f>
        <v>9.2340394174</v>
      </c>
      <c r="F161" s="15">
        <f>IF('Datos de tu bebé'!$D$8="Male",Table!AB161,Table!AT161)</f>
        <v>9.4669750858000015</v>
      </c>
      <c r="G161" s="15">
        <f>IF('Datos de tu bebé'!$D$8="Male",Table!AC161,Table!AU161)</f>
        <v>9.8391250497999998</v>
      </c>
      <c r="H161" s="15">
        <f>IF('Datos de tu bebé'!$D$8="Male",Table!AD161,Table!AV161)</f>
        <v>10.499558208000002</v>
      </c>
      <c r="I161" s="15">
        <f>IF('Datos de tu bebé'!$D$8="Male",Table!AE161,Table!AW161)</f>
        <v>11.294560254</v>
      </c>
      <c r="J161" s="15">
        <f>IF('Datos de tu bebé'!$D$8="Male",Table!AF161,Table!AX161)</f>
        <v>12.160303054</v>
      </c>
      <c r="K161" s="15">
        <f>IF('Datos de tu bebé'!$D$8="Male",Table!AG161,Table!AY161)</f>
        <v>13.005965811999998</v>
      </c>
      <c r="L161" s="15">
        <f>IF('Datos de tu bebé'!$D$8="Male",Table!AH161,Table!AZ161)</f>
        <v>13.544684098000003</v>
      </c>
      <c r="M161" s="15">
        <f>IF('Datos de tu bebé'!$D$8="Male",Table!AI161,Table!BA161)</f>
        <v>13.908423986000001</v>
      </c>
      <c r="N161" s="15" t="e">
        <f t="shared" si="0"/>
        <v>#N/A</v>
      </c>
      <c r="O161" s="16">
        <v>15.9</v>
      </c>
      <c r="P161" s="17" t="e">
        <f>VLOOKUP(Table!O161,'Datos de tu bebé'!$E$17:$G$102,3,FALSE)</f>
        <v>#N/A</v>
      </c>
      <c r="Q161" s="15">
        <f>IF('Datos de tu bebé'!$D$8="Male",Table!AJ161,Table!BB161)</f>
        <v>74.217640666841291</v>
      </c>
      <c r="R161" s="15">
        <f>IF('Datos de tu bebé'!$D$8="Male",Table!AK161,Table!BC161)</f>
        <v>74.895090224680914</v>
      </c>
      <c r="S161" s="15">
        <f>IF('Datos de tu bebé'!$D$8="Male",Table!AL161,Table!BD161)</f>
        <v>75.953167058390008</v>
      </c>
      <c r="T161" s="15">
        <f>IF('Datos de tu bebé'!$D$8="Male",Table!AM161,Table!BE161)</f>
        <v>77.762466150067084</v>
      </c>
      <c r="U161" s="15">
        <f>IF('Datos de tu bebé'!$D$8="Male",Table!AN161,Table!BF161)</f>
        <v>79.835272921563998</v>
      </c>
      <c r="V161" s="15">
        <f>IF('Datos de tu bebé'!$D$8="Male",Table!AO161,Table!BG161)</f>
        <v>81.976418991298075</v>
      </c>
      <c r="W161" s="15">
        <f>IF('Datos de tu bebé'!$D$8="Male",Table!AP161,Table!BH161)</f>
        <v>83.964186677402949</v>
      </c>
      <c r="X161" s="15">
        <f>IF('Datos de tu bebé'!$D$8="Male",Table!AQ161,Table!BI161)</f>
        <v>85.18217265610177</v>
      </c>
      <c r="Y161" s="15">
        <f>IF('Datos de tu bebé'!$D$8="Male",Table!AR161,Table!BJ161)</f>
        <v>85.984813261528217</v>
      </c>
      <c r="Z161" s="15" t="e">
        <f t="shared" si="1"/>
        <v>#N/A</v>
      </c>
      <c r="AA161" s="15">
        <v>9.2340394174</v>
      </c>
      <c r="AB161" s="15">
        <v>9.4669750858000015</v>
      </c>
      <c r="AC161" s="15">
        <v>9.8391250497999998</v>
      </c>
      <c r="AD161" s="15">
        <v>10.499558208000002</v>
      </c>
      <c r="AE161" s="15">
        <v>11.294560254</v>
      </c>
      <c r="AF161" s="15">
        <v>12.160303054</v>
      </c>
      <c r="AG161" s="15">
        <v>13.005965811999998</v>
      </c>
      <c r="AH161" s="15">
        <v>13.544684098000003</v>
      </c>
      <c r="AI161" s="15">
        <v>13.908423986000001</v>
      </c>
      <c r="AJ161" s="15">
        <v>74.217640666841291</v>
      </c>
      <c r="AK161" s="15">
        <v>74.895090224680914</v>
      </c>
      <c r="AL161" s="15">
        <v>75.953167058390008</v>
      </c>
      <c r="AM161" s="15">
        <v>77.762466150067084</v>
      </c>
      <c r="AN161" s="15">
        <v>79.835272921563998</v>
      </c>
      <c r="AO161" s="15">
        <v>81.976418991298075</v>
      </c>
      <c r="AP161" s="15">
        <v>83.964186677402949</v>
      </c>
      <c r="AQ161" s="15">
        <v>85.18217265610177</v>
      </c>
      <c r="AR161" s="15">
        <v>85.984813261528217</v>
      </c>
      <c r="AS161" s="15">
        <v>8.7028946512988998</v>
      </c>
      <c r="AT161" s="15">
        <v>8.907557116332498</v>
      </c>
      <c r="AU161" s="15">
        <v>9.2357969375606999</v>
      </c>
      <c r="AV161" s="15">
        <v>9.8222975592594999</v>
      </c>
      <c r="AW161" s="15">
        <v>10.535459462908999</v>
      </c>
      <c r="AX161" s="15">
        <v>11.321502042533998</v>
      </c>
      <c r="AY161" s="15">
        <v>12.099297193962</v>
      </c>
      <c r="AZ161" s="15">
        <v>12.600130984472999</v>
      </c>
      <c r="BA161" s="15">
        <v>12.940709940149</v>
      </c>
      <c r="BB161" s="15">
        <v>72.238778817766644</v>
      </c>
      <c r="BC161" s="15">
        <v>72.993953952947436</v>
      </c>
      <c r="BD161" s="15">
        <v>74.150568310496169</v>
      </c>
      <c r="BE161" s="15">
        <v>76.066888232450566</v>
      </c>
      <c r="BF161" s="15">
        <v>78.173087924698692</v>
      </c>
      <c r="BG161" s="15">
        <v>80.256236946590207</v>
      </c>
      <c r="BH161" s="15">
        <v>82.112315236372794</v>
      </c>
      <c r="BI161" s="15">
        <v>83.214897571789464</v>
      </c>
      <c r="BJ161" s="15">
        <v>83.92773512112251</v>
      </c>
    </row>
    <row r="162" spans="1:62" ht="12.75" customHeight="1" x14ac:dyDescent="0.15">
      <c r="A162" s="15" t="s">
        <v>2</v>
      </c>
      <c r="B162" s="18">
        <f t="shared" si="2"/>
        <v>480</v>
      </c>
      <c r="C162" s="16">
        <v>16</v>
      </c>
      <c r="D162" s="17" t="e">
        <f>VLOOKUP(Table!C162,'Datos de tu bebé'!$E$17:$F$102,2,FALSE)</f>
        <v>#N/A</v>
      </c>
      <c r="E162" s="15">
        <f>IF('Datos de tu bebé'!$D$8="Male",Table!AA162,Table!AS162)</f>
        <v>9.2517541925</v>
      </c>
      <c r="F162" s="15">
        <f>IF('Datos de tu bebé'!$D$8="Male",Table!AB162,Table!AT162)</f>
        <v>9.4851053995000001</v>
      </c>
      <c r="G162" s="15">
        <f>IF('Datos de tu bebé'!$D$8="Male",Table!AC162,Table!AU162)</f>
        <v>9.8579108744999999</v>
      </c>
      <c r="H162" s="15">
        <f>IF('Datos de tu bebé'!$D$8="Male",Table!AD162,Table!AV162)</f>
        <v>10.519482069999999</v>
      </c>
      <c r="I162" s="15">
        <f>IF('Datos de tu bebé'!$D$8="Male",Table!AE162,Table!AW162)</f>
        <v>11.315811495</v>
      </c>
      <c r="J162" s="15">
        <f>IF('Datos de tu bebé'!$D$8="Male",Table!AF162,Table!AX162)</f>
        <v>12.18294753</v>
      </c>
      <c r="K162" s="15">
        <f>IF('Datos de tu bebé'!$D$8="Male",Table!AG162,Table!AY162)</f>
        <v>13.029919355000001</v>
      </c>
      <c r="L162" s="15">
        <f>IF('Datos de tu bebé'!$D$8="Male",Table!AH162,Table!AZ162)</f>
        <v>13.569445215</v>
      </c>
      <c r="M162" s="15">
        <f>IF('Datos de tu bebé'!$D$8="Male",Table!AI162,Table!BA162)</f>
        <v>13.933718904999999</v>
      </c>
      <c r="N162" s="15" t="e">
        <f t="shared" si="0"/>
        <v>#N/A</v>
      </c>
      <c r="O162" s="16">
        <v>16</v>
      </c>
      <c r="P162" s="17" t="e">
        <f>VLOOKUP(Table!O162,'Datos de tu bebé'!$E$17:$G$102,3,FALSE)</f>
        <v>#N/A</v>
      </c>
      <c r="Q162" s="15">
        <f>IF('Datos de tu bebé'!$D$8="Male",Table!AJ162,Table!BB162)</f>
        <v>74.306637308669309</v>
      </c>
      <c r="R162" s="15">
        <f>IF('Datos de tu bebé'!$D$8="Male",Table!AK162,Table!BC162)</f>
        <v>74.985873863616774</v>
      </c>
      <c r="S162" s="15">
        <f>IF('Datos de tu bebé'!$D$8="Male",Table!AL162,Table!BD162)</f>
        <v>76.046566915725876</v>
      </c>
      <c r="T162" s="15">
        <f>IF('Datos de tu bebé'!$D$8="Male",Table!AM162,Table!BE162)</f>
        <v>77.859845568441969</v>
      </c>
      <c r="U162" s="15">
        <f>IF('Datos de tu bebé'!$D$8="Male",Table!AN162,Table!BF162)</f>
        <v>79.936444912229035</v>
      </c>
      <c r="V162" s="15">
        <f>IF('Datos de tu bebé'!$D$8="Male",Table!AO162,Table!BG162)</f>
        <v>82.080649609982117</v>
      </c>
      <c r="W162" s="15">
        <f>IF('Datos de tu bebé'!$D$8="Male",Table!AP162,Table!BH162)</f>
        <v>84.070476664824895</v>
      </c>
      <c r="X162" s="15">
        <f>IF('Datos de tu bebé'!$D$8="Male",Table!AQ162,Table!BI162)</f>
        <v>85.289354069674275</v>
      </c>
      <c r="Y162" s="15">
        <f>IF('Datos de tu bebé'!$D$8="Male",Table!AR162,Table!BJ162)</f>
        <v>86.092428526813251</v>
      </c>
      <c r="Z162" s="15" t="e">
        <f t="shared" si="1"/>
        <v>#N/A</v>
      </c>
      <c r="AA162" s="15">
        <v>9.2517541925</v>
      </c>
      <c r="AB162" s="15">
        <v>9.4851053995000001</v>
      </c>
      <c r="AC162" s="15">
        <v>9.8579108744999999</v>
      </c>
      <c r="AD162" s="15">
        <v>10.519482069999999</v>
      </c>
      <c r="AE162" s="15">
        <v>11.315811495</v>
      </c>
      <c r="AF162" s="15">
        <v>12.18294753</v>
      </c>
      <c r="AG162" s="15">
        <v>13.029919355000001</v>
      </c>
      <c r="AH162" s="15">
        <v>13.569445215</v>
      </c>
      <c r="AI162" s="15">
        <v>13.933718904999999</v>
      </c>
      <c r="AJ162" s="15">
        <v>74.306637308669309</v>
      </c>
      <c r="AK162" s="15">
        <v>74.985873863616774</v>
      </c>
      <c r="AL162" s="15">
        <v>76.046566915725876</v>
      </c>
      <c r="AM162" s="15">
        <v>77.859845568441969</v>
      </c>
      <c r="AN162" s="15">
        <v>79.936444912229035</v>
      </c>
      <c r="AO162" s="15">
        <v>82.080649609982117</v>
      </c>
      <c r="AP162" s="15">
        <v>84.070476664824895</v>
      </c>
      <c r="AQ162" s="15">
        <v>85.289354069674275</v>
      </c>
      <c r="AR162" s="15">
        <v>86.092428526813251</v>
      </c>
      <c r="AS162" s="15">
        <v>8.7223237578796891</v>
      </c>
      <c r="AT162" s="15">
        <v>8.9272144247917282</v>
      </c>
      <c r="AU162" s="15">
        <v>9.25586098954963</v>
      </c>
      <c r="AV162" s="15">
        <v>9.8432172189757097</v>
      </c>
      <c r="AW162" s="15">
        <v>10.557650461531299</v>
      </c>
      <c r="AX162" s="15">
        <v>11.345399287173498</v>
      </c>
      <c r="AY162" s="15">
        <v>12.1252079249295</v>
      </c>
      <c r="AZ162" s="15">
        <v>12.627513456693199</v>
      </c>
      <c r="BA162" s="15">
        <v>12.9691728443792</v>
      </c>
      <c r="BB162" s="15">
        <v>72.333214893308096</v>
      </c>
      <c r="BC162" s="15">
        <v>73.089408491943587</v>
      </c>
      <c r="BD162" s="15">
        <v>74.247641090107336</v>
      </c>
      <c r="BE162" s="15">
        <v>76.166794135391598</v>
      </c>
      <c r="BF162" s="15">
        <v>78.276319826121963</v>
      </c>
      <c r="BG162" s="15">
        <v>80.362969575055686</v>
      </c>
      <c r="BH162" s="15">
        <v>82.222338128923695</v>
      </c>
      <c r="BI162" s="15">
        <v>83.326949338315302</v>
      </c>
      <c r="BJ162" s="15">
        <v>84.041127515937461</v>
      </c>
    </row>
    <row r="163" spans="1:62" ht="12.75" customHeight="1" x14ac:dyDescent="0.15">
      <c r="A163" s="15"/>
      <c r="B163" s="18">
        <f t="shared" si="2"/>
        <v>483.00000000000006</v>
      </c>
      <c r="C163" s="16">
        <v>16.100000000000001</v>
      </c>
      <c r="D163" s="17" t="e">
        <f>VLOOKUP(Table!C163,'Datos de tu bebé'!$E$17:$F$102,2,FALSE)</f>
        <v>#N/A</v>
      </c>
      <c r="E163" s="15">
        <f>IF('Datos de tu bebé'!$D$8="Male",Table!AA163,Table!AS163)</f>
        <v>9.2694689675999999</v>
      </c>
      <c r="F163" s="15">
        <f>IF('Datos de tu bebé'!$D$8="Male",Table!AB163,Table!AT163)</f>
        <v>9.5032357132000005</v>
      </c>
      <c r="G163" s="15">
        <f>IF('Datos de tu bebé'!$D$8="Male",Table!AC163,Table!AU163)</f>
        <v>9.8766966992</v>
      </c>
      <c r="H163" s="15">
        <f>IF('Datos de tu bebé'!$D$8="Male",Table!AD163,Table!AV163)</f>
        <v>10.539405931999999</v>
      </c>
      <c r="I163" s="15">
        <f>IF('Datos de tu bebé'!$D$8="Male",Table!AE163,Table!AW163)</f>
        <v>11.337062736</v>
      </c>
      <c r="J163" s="15">
        <f>IF('Datos de tu bebé'!$D$8="Male",Table!AF163,Table!AX163)</f>
        <v>12.205592006</v>
      </c>
      <c r="K163" s="15">
        <f>IF('Datos de tu bebé'!$D$8="Male",Table!AG163,Table!AY163)</f>
        <v>13.053872898</v>
      </c>
      <c r="L163" s="15">
        <f>IF('Datos de tu bebé'!$D$8="Male",Table!AH163,Table!AZ163)</f>
        <v>13.594206332000001</v>
      </c>
      <c r="M163" s="15">
        <f>IF('Datos de tu bebé'!$D$8="Male",Table!AI163,Table!BA163)</f>
        <v>13.959013823999999</v>
      </c>
      <c r="N163" s="15" t="e">
        <f t="shared" si="0"/>
        <v>#N/A</v>
      </c>
      <c r="O163" s="16">
        <v>16.100000000000001</v>
      </c>
      <c r="P163" s="17" t="e">
        <f>VLOOKUP(Table!O163,'Datos de tu bebé'!$E$17:$G$102,3,FALSE)</f>
        <v>#N/A</v>
      </c>
      <c r="Q163" s="15">
        <f>IF('Datos de tu bebé'!$D$8="Male",Table!AJ163,Table!BB163)</f>
        <v>74.395313472025677</v>
      </c>
      <c r="R163" s="15">
        <f>IF('Datos de tu bebé'!$D$8="Male",Table!AK163,Table!BC163)</f>
        <v>75.076338944916444</v>
      </c>
      <c r="S163" s="15">
        <f>IF('Datos de tu bebé'!$D$8="Male",Table!AL163,Table!BD163)</f>
        <v>76.13965008737199</v>
      </c>
      <c r="T163" s="15">
        <f>IF('Datos de tu bebé'!$D$8="Male",Table!AM163,Table!BE163)</f>
        <v>77.956908783026947</v>
      </c>
      <c r="U163" s="15">
        <f>IF('Datos de tu bebé'!$D$8="Male",Table!AN163,Table!BF163)</f>
        <v>80.037298030109326</v>
      </c>
      <c r="V163" s="15">
        <f>IF('Datos de tu bebé'!$D$8="Male",Table!AO163,Table!BG163)</f>
        <v>82.184556321052241</v>
      </c>
      <c r="W163" s="15">
        <f>IF('Datos de tu bebé'!$D$8="Male",Table!AP163,Table!BH163)</f>
        <v>84.176437215677012</v>
      </c>
      <c r="X163" s="15">
        <f>IF('Datos de tu bebé'!$D$8="Male",Table!AQ163,Table!BI163)</f>
        <v>85.396202738703323</v>
      </c>
      <c r="Y163" s="15">
        <f>IF('Datos de tu bebé'!$D$8="Male",Table!AR163,Table!BJ163)</f>
        <v>86.199709048902278</v>
      </c>
      <c r="Z163" s="15" t="e">
        <f t="shared" si="1"/>
        <v>#N/A</v>
      </c>
      <c r="AA163" s="15">
        <v>9.2694689675999999</v>
      </c>
      <c r="AB163" s="15">
        <v>9.5032357132000005</v>
      </c>
      <c r="AC163" s="15">
        <v>9.8766966992</v>
      </c>
      <c r="AD163" s="15">
        <v>10.539405931999999</v>
      </c>
      <c r="AE163" s="15">
        <v>11.337062736</v>
      </c>
      <c r="AF163" s="15">
        <v>12.205592006</v>
      </c>
      <c r="AG163" s="15">
        <v>13.053872898</v>
      </c>
      <c r="AH163" s="15">
        <v>13.594206332000001</v>
      </c>
      <c r="AI163" s="15">
        <v>13.959013823999999</v>
      </c>
      <c r="AJ163" s="15">
        <v>74.395313472025677</v>
      </c>
      <c r="AK163" s="15">
        <v>75.076338944916444</v>
      </c>
      <c r="AL163" s="15">
        <v>76.13965008737199</v>
      </c>
      <c r="AM163" s="15">
        <v>77.956908783026947</v>
      </c>
      <c r="AN163" s="15">
        <v>80.037298030109326</v>
      </c>
      <c r="AO163" s="15">
        <v>82.184556321052241</v>
      </c>
      <c r="AP163" s="15">
        <v>84.176437215677012</v>
      </c>
      <c r="AQ163" s="15">
        <v>85.396202738703323</v>
      </c>
      <c r="AR163" s="15">
        <v>86.199709048902278</v>
      </c>
      <c r="AS163" s="15">
        <v>8.7416264786144939</v>
      </c>
      <c r="AT163" s="15">
        <v>8.9467454732527205</v>
      </c>
      <c r="AU163" s="15">
        <v>9.275798928407081</v>
      </c>
      <c r="AV163" s="15">
        <v>9.8640109247917032</v>
      </c>
      <c r="AW163" s="15">
        <v>10.579715710752309</v>
      </c>
      <c r="AX163" s="15">
        <v>11.369171372730507</v>
      </c>
      <c r="AY163" s="15">
        <v>12.150994897646379</v>
      </c>
      <c r="AZ163" s="15">
        <v>12.654773728663619</v>
      </c>
      <c r="BA163" s="15">
        <v>12.997514984539579</v>
      </c>
      <c r="BB163" s="15">
        <v>72.42735997994042</v>
      </c>
      <c r="BC163" s="15">
        <v>73.184568820536668</v>
      </c>
      <c r="BD163" s="15">
        <v>74.344415187724877</v>
      </c>
      <c r="BE163" s="15">
        <v>76.266395193867922</v>
      </c>
      <c r="BF163" s="15">
        <v>78.379241927568188</v>
      </c>
      <c r="BG163" s="15">
        <v>80.469389398899807</v>
      </c>
      <c r="BH163" s="15">
        <v>82.332047144629968</v>
      </c>
      <c r="BI163" s="15">
        <v>83.438687311769797</v>
      </c>
      <c r="BJ163" s="15">
        <v>84.154206458835034</v>
      </c>
    </row>
    <row r="164" spans="1:62" ht="12.75" customHeight="1" x14ac:dyDescent="0.15">
      <c r="A164" s="15"/>
      <c r="B164" s="18">
        <f t="shared" si="2"/>
        <v>486</v>
      </c>
      <c r="C164" s="16">
        <v>16.2</v>
      </c>
      <c r="D164" s="17" t="e">
        <f>VLOOKUP(Table!C164,'Datos de tu bebé'!$E$17:$F$102,2,FALSE)</f>
        <v>#N/A</v>
      </c>
      <c r="E164" s="15">
        <f>IF('Datos de tu bebé'!$D$8="Male",Table!AA164,Table!AS164)</f>
        <v>9.2871837426999999</v>
      </c>
      <c r="F164" s="15">
        <f>IF('Datos de tu bebé'!$D$8="Male",Table!AB164,Table!AT164)</f>
        <v>9.5213660269000009</v>
      </c>
      <c r="G164" s="15">
        <f>IF('Datos de tu bebé'!$D$8="Male",Table!AC164,Table!AU164)</f>
        <v>9.8954825239000002</v>
      </c>
      <c r="H164" s="15">
        <f>IF('Datos de tu bebé'!$D$8="Male",Table!AD164,Table!AV164)</f>
        <v>10.559329794</v>
      </c>
      <c r="I164" s="15">
        <f>IF('Datos de tu bebé'!$D$8="Male",Table!AE164,Table!AW164)</f>
        <v>11.358313977</v>
      </c>
      <c r="J164" s="15">
        <f>IF('Datos de tu bebé'!$D$8="Male",Table!AF164,Table!AX164)</f>
        <v>12.228236482</v>
      </c>
      <c r="K164" s="15">
        <f>IF('Datos de tu bebé'!$D$8="Male",Table!AG164,Table!AY164)</f>
        <v>13.077826440999999</v>
      </c>
      <c r="L164" s="15">
        <f>IF('Datos de tu bebé'!$D$8="Male",Table!AH164,Table!AZ164)</f>
        <v>13.618967449000001</v>
      </c>
      <c r="M164" s="15">
        <f>IF('Datos de tu bebé'!$D$8="Male",Table!AI164,Table!BA164)</f>
        <v>13.984308743</v>
      </c>
      <c r="N164" s="15" t="e">
        <f t="shared" si="0"/>
        <v>#N/A</v>
      </c>
      <c r="O164" s="16">
        <v>16.2</v>
      </c>
      <c r="P164" s="17" t="e">
        <f>VLOOKUP(Table!O164,'Datos de tu bebé'!$E$17:$G$102,3,FALSE)</f>
        <v>#N/A</v>
      </c>
      <c r="Q164" s="15">
        <f>IF('Datos de tu bebé'!$D$8="Male",Table!AJ164,Table!BB164)</f>
        <v>74.483672022440615</v>
      </c>
      <c r="R164" s="15">
        <f>IF('Datos de tu bebé'!$D$8="Male",Table!AK164,Table!BC164)</f>
        <v>75.166488308964588</v>
      </c>
      <c r="S164" s="15">
        <f>IF('Datos de tu bebé'!$D$8="Male",Table!AL164,Table!BD164)</f>
        <v>76.232419377100882</v>
      </c>
      <c r="T164" s="15">
        <f>IF('Datos de tu bebé'!$D$8="Male",Table!AM164,Table!BE164)</f>
        <v>78.05365854710405</v>
      </c>
      <c r="U164" s="15">
        <f>IF('Datos de tu bebé'!$D$8="Male",Table!AN164,Table!BF164)</f>
        <v>80.137834996636187</v>
      </c>
      <c r="V164" s="15">
        <f>IF('Datos de tu bebé'!$D$8="Male",Table!AO164,Table!BG164)</f>
        <v>82.288141847620693</v>
      </c>
      <c r="W164" s="15">
        <f>IF('Datos de tu bebé'!$D$8="Male",Table!AP164,Table!BH164)</f>
        <v>84.282071086877281</v>
      </c>
      <c r="X164" s="15">
        <f>IF('Datos de tu bebé'!$D$8="Male",Table!AQ164,Table!BI164)</f>
        <v>85.502721454986713</v>
      </c>
      <c r="Y164" s="15">
        <f>IF('Datos de tu bebé'!$D$8="Male",Table!AR164,Table!BJ164)</f>
        <v>86.306657647740082</v>
      </c>
      <c r="Z164" s="15" t="e">
        <f t="shared" si="1"/>
        <v>#N/A</v>
      </c>
      <c r="AA164" s="15">
        <v>9.2871837426999999</v>
      </c>
      <c r="AB164" s="15">
        <v>9.5213660269000009</v>
      </c>
      <c r="AC164" s="15">
        <v>9.8954825239000002</v>
      </c>
      <c r="AD164" s="15">
        <v>10.559329794</v>
      </c>
      <c r="AE164" s="15">
        <v>11.358313977</v>
      </c>
      <c r="AF164" s="15">
        <v>12.228236482</v>
      </c>
      <c r="AG164" s="15">
        <v>13.077826440999999</v>
      </c>
      <c r="AH164" s="15">
        <v>13.618967449000001</v>
      </c>
      <c r="AI164" s="15">
        <v>13.984308743</v>
      </c>
      <c r="AJ164" s="15">
        <v>74.483672022440615</v>
      </c>
      <c r="AK164" s="15">
        <v>75.166488308964588</v>
      </c>
      <c r="AL164" s="15">
        <v>76.232419377100882</v>
      </c>
      <c r="AM164" s="15">
        <v>78.05365854710405</v>
      </c>
      <c r="AN164" s="15">
        <v>80.137834996636187</v>
      </c>
      <c r="AO164" s="15">
        <v>82.288141847620693</v>
      </c>
      <c r="AP164" s="15">
        <v>84.282071086877281</v>
      </c>
      <c r="AQ164" s="15">
        <v>85.502721454986713</v>
      </c>
      <c r="AR164" s="15">
        <v>86.306657647740082</v>
      </c>
      <c r="AS164" s="15">
        <v>8.7608041527794729</v>
      </c>
      <c r="AT164" s="15">
        <v>8.9661516252202222</v>
      </c>
      <c r="AU164" s="15">
        <v>9.2956121583468416</v>
      </c>
      <c r="AV164" s="15">
        <v>9.8846801588394744</v>
      </c>
      <c r="AW164" s="15">
        <v>10.601656795273897</v>
      </c>
      <c r="AX164" s="15">
        <v>11.39282000546007</v>
      </c>
      <c r="AY164" s="15">
        <v>12.176659946775171</v>
      </c>
      <c r="AZ164" s="15">
        <v>12.681913722243142</v>
      </c>
      <c r="BA164" s="15">
        <v>13.025738344078862</v>
      </c>
      <c r="BB164" s="15">
        <v>72.521216511124578</v>
      </c>
      <c r="BC164" s="15">
        <v>73.27943740405172</v>
      </c>
      <c r="BD164" s="15">
        <v>74.440893108339225</v>
      </c>
      <c r="BE164" s="15">
        <v>76.365693955484545</v>
      </c>
      <c r="BF164" s="15">
        <v>78.481856792525861</v>
      </c>
      <c r="BG164" s="15">
        <v>80.575498968064622</v>
      </c>
      <c r="BH164" s="15">
        <v>82.441444798905025</v>
      </c>
      <c r="BI164" s="15">
        <v>83.550113977757533</v>
      </c>
      <c r="BJ164" s="15">
        <v>84.266974412659437</v>
      </c>
    </row>
    <row r="165" spans="1:62" ht="12.75" customHeight="1" x14ac:dyDescent="0.15">
      <c r="A165" s="15"/>
      <c r="B165" s="18">
        <f t="shared" si="2"/>
        <v>489</v>
      </c>
      <c r="C165" s="16">
        <v>16.3</v>
      </c>
      <c r="D165" s="17" t="e">
        <f>VLOOKUP(Table!C165,'Datos de tu bebé'!$E$17:$F$102,2,FALSE)</f>
        <v>#N/A</v>
      </c>
      <c r="E165" s="15">
        <f>IF('Datos de tu bebé'!$D$8="Male",Table!AA165,Table!AS165)</f>
        <v>9.3048985177999999</v>
      </c>
      <c r="F165" s="15">
        <f>IF('Datos de tu bebé'!$D$8="Male",Table!AB165,Table!AT165)</f>
        <v>9.5394963406000013</v>
      </c>
      <c r="G165" s="15">
        <f>IF('Datos de tu bebé'!$D$8="Male",Table!AC165,Table!AU165)</f>
        <v>9.9142683486000003</v>
      </c>
      <c r="H165" s="15">
        <f>IF('Datos de tu bebé'!$D$8="Male",Table!AD165,Table!AV165)</f>
        <v>10.579253656000001</v>
      </c>
      <c r="I165" s="15">
        <f>IF('Datos de tu bebé'!$D$8="Male",Table!AE165,Table!AW165)</f>
        <v>11.379565218</v>
      </c>
      <c r="J165" s="15">
        <f>IF('Datos de tu bebé'!$D$8="Male",Table!AF165,Table!AX165)</f>
        <v>12.250880958</v>
      </c>
      <c r="K165" s="15">
        <f>IF('Datos de tu bebé'!$D$8="Male",Table!AG165,Table!AY165)</f>
        <v>13.101779983999998</v>
      </c>
      <c r="L165" s="15">
        <f>IF('Datos de tu bebé'!$D$8="Male",Table!AH165,Table!AZ165)</f>
        <v>13.643728566000002</v>
      </c>
      <c r="M165" s="15">
        <f>IF('Datos de tu bebé'!$D$8="Male",Table!AI165,Table!BA165)</f>
        <v>14.009603662</v>
      </c>
      <c r="N165" s="15" t="e">
        <f t="shared" si="0"/>
        <v>#N/A</v>
      </c>
      <c r="O165" s="16">
        <v>16.3</v>
      </c>
      <c r="P165" s="17" t="e">
        <f>VLOOKUP(Table!O165,'Datos de tu bebé'!$E$17:$G$102,3,FALSE)</f>
        <v>#N/A</v>
      </c>
      <c r="Q165" s="15">
        <f>IF('Datos de tu bebé'!$D$8="Male",Table!AJ165,Table!BB165)</f>
        <v>74.571715786492888</v>
      </c>
      <c r="R165" s="15">
        <f>IF('Datos de tu bebé'!$D$8="Male",Table!AK165,Table!BC165)</f>
        <v>75.256324757605611</v>
      </c>
      <c r="S165" s="15">
        <f>IF('Datos de tu bebé'!$D$8="Male",Table!AL165,Table!BD165)</f>
        <v>76.324877550763659</v>
      </c>
      <c r="T165" s="15">
        <f>IF('Datos de tu bebé'!$D$8="Male",Table!AM165,Table!BE165)</f>
        <v>78.150097576988841</v>
      </c>
      <c r="U165" s="15">
        <f>IF('Datos de tu bebé'!$D$8="Male",Table!AN165,Table!BF165)</f>
        <v>80.238058497102088</v>
      </c>
      <c r="V165" s="15">
        <f>IF('Datos de tu bebé'!$D$8="Male",Table!AO165,Table!BG165)</f>
        <v>82.391408877051219</v>
      </c>
      <c r="W165" s="15">
        <f>IF('Datos de tu bebé'!$D$8="Male",Table!AP165,Table!BH165)</f>
        <v>84.387380999383097</v>
      </c>
      <c r="X165" s="15">
        <f>IF('Datos de tu bebé'!$D$8="Male",Table!AQ165,Table!BI165)</f>
        <v>85.608912973905433</v>
      </c>
      <c r="Y165" s="15">
        <f>IF('Datos de tu bebé'!$D$8="Male",Table!AR165,Table!BJ165)</f>
        <v>86.413277106405928</v>
      </c>
      <c r="Z165" s="15" t="e">
        <f t="shared" si="1"/>
        <v>#N/A</v>
      </c>
      <c r="AA165" s="15">
        <v>9.3048985177999999</v>
      </c>
      <c r="AB165" s="15">
        <v>9.5394963406000013</v>
      </c>
      <c r="AC165" s="15">
        <v>9.9142683486000003</v>
      </c>
      <c r="AD165" s="15">
        <v>10.579253656000001</v>
      </c>
      <c r="AE165" s="15">
        <v>11.379565218</v>
      </c>
      <c r="AF165" s="15">
        <v>12.250880958</v>
      </c>
      <c r="AG165" s="15">
        <v>13.101779983999998</v>
      </c>
      <c r="AH165" s="15">
        <v>13.643728566000002</v>
      </c>
      <c r="AI165" s="15">
        <v>14.009603662</v>
      </c>
      <c r="AJ165" s="15">
        <v>74.571715786492888</v>
      </c>
      <c r="AK165" s="15">
        <v>75.256324757605611</v>
      </c>
      <c r="AL165" s="15">
        <v>76.324877550763659</v>
      </c>
      <c r="AM165" s="15">
        <v>78.150097576988841</v>
      </c>
      <c r="AN165" s="15">
        <v>80.238058497102088</v>
      </c>
      <c r="AO165" s="15">
        <v>82.391408877051219</v>
      </c>
      <c r="AP165" s="15">
        <v>84.387380999383097</v>
      </c>
      <c r="AQ165" s="15">
        <v>85.608912973905433</v>
      </c>
      <c r="AR165" s="15">
        <v>86.413277106405928</v>
      </c>
      <c r="AS165" s="15">
        <v>8.7798581102655735</v>
      </c>
      <c r="AT165" s="15">
        <v>8.9854342343794542</v>
      </c>
      <c r="AU165" s="15">
        <v>9.3153020730427389</v>
      </c>
      <c r="AV165" s="15">
        <v>9.9052263913668774</v>
      </c>
      <c r="AW165" s="15">
        <v>10.62347528620929</v>
      </c>
      <c r="AX165" s="15">
        <v>11.416346876122295</v>
      </c>
      <c r="AY165" s="15">
        <v>12.202204889614727</v>
      </c>
      <c r="AZ165" s="15">
        <v>12.708935340752982</v>
      </c>
      <c r="BA165" s="15">
        <v>13.053844887127855</v>
      </c>
      <c r="BB165" s="15">
        <v>72.614786888574002</v>
      </c>
      <c r="BC165" s="15">
        <v>73.3740166756169</v>
      </c>
      <c r="BD165" s="15">
        <v>74.537077324219197</v>
      </c>
      <c r="BE165" s="15">
        <v>76.464692934661727</v>
      </c>
      <c r="BF165" s="15">
        <v>78.584166951322572</v>
      </c>
      <c r="BG165" s="15">
        <v>80.681300799848444</v>
      </c>
      <c r="BH165" s="15">
        <v>82.550533575352645</v>
      </c>
      <c r="BI165" s="15">
        <v>83.661231790722326</v>
      </c>
      <c r="BJ165" s="15">
        <v>84.37943380957104</v>
      </c>
    </row>
    <row r="166" spans="1:62" ht="12.75" customHeight="1" x14ac:dyDescent="0.15">
      <c r="A166" s="15"/>
      <c r="B166" s="18">
        <f t="shared" si="2"/>
        <v>491.99999999999994</v>
      </c>
      <c r="C166" s="16">
        <v>16.399999999999999</v>
      </c>
      <c r="D166" s="17" t="e">
        <f>VLOOKUP(Table!C166,'Datos de tu bebé'!$E$17:$F$102,2,FALSE)</f>
        <v>#N/A</v>
      </c>
      <c r="E166" s="15">
        <f>IF('Datos de tu bebé'!$D$8="Male",Table!AA166,Table!AS166)</f>
        <v>9.3226132928999998</v>
      </c>
      <c r="F166" s="15">
        <f>IF('Datos de tu bebé'!$D$8="Male",Table!AB166,Table!AT166)</f>
        <v>9.5576266543000017</v>
      </c>
      <c r="G166" s="15">
        <f>IF('Datos de tu bebé'!$D$8="Male",Table!AC166,Table!AU166)</f>
        <v>9.9330541733000004</v>
      </c>
      <c r="H166" s="15">
        <f>IF('Datos de tu bebé'!$D$8="Male",Table!AD166,Table!AV166)</f>
        <v>10.599177518000001</v>
      </c>
      <c r="I166" s="15">
        <f>IF('Datos de tu bebé'!$D$8="Male",Table!AE166,Table!AW166)</f>
        <v>11.400816459</v>
      </c>
      <c r="J166" s="15">
        <f>IF('Datos de tu bebé'!$D$8="Male",Table!AF166,Table!AX166)</f>
        <v>12.273525434</v>
      </c>
      <c r="K166" s="15">
        <f>IF('Datos de tu bebé'!$D$8="Male",Table!AG166,Table!AY166)</f>
        <v>13.125733526999998</v>
      </c>
      <c r="L166" s="15">
        <f>IF('Datos de tu bebé'!$D$8="Male",Table!AH166,Table!AZ166)</f>
        <v>13.668489683000002</v>
      </c>
      <c r="M166" s="15">
        <f>IF('Datos de tu bebé'!$D$8="Male",Table!AI166,Table!BA166)</f>
        <v>14.034898581</v>
      </c>
      <c r="N166" s="15" t="e">
        <f t="shared" si="0"/>
        <v>#N/A</v>
      </c>
      <c r="O166" s="16">
        <v>16.399999999999999</v>
      </c>
      <c r="P166" s="17" t="e">
        <f>VLOOKUP(Table!O166,'Datos de tu bebé'!$E$17:$G$102,3,FALSE)</f>
        <v>#N/A</v>
      </c>
      <c r="Q166" s="15">
        <f>IF('Datos de tu bebé'!$D$8="Male",Table!AJ166,Table!BB166)</f>
        <v>74.659447552501945</v>
      </c>
      <c r="R166" s="15">
        <f>IF('Datos de tu bebé'!$D$8="Male",Table!AK166,Table!BC166)</f>
        <v>75.345851054827278</v>
      </c>
      <c r="S166" s="15">
        <f>IF('Datos de tu bebé'!$D$8="Male",Table!AL166,Table!BD166)</f>
        <v>76.417027336960899</v>
      </c>
      <c r="T166" s="15">
        <f>IF('Datos de tu bebé'!$D$8="Male",Table!AM166,Table!BE166)</f>
        <v>78.246228552681444</v>
      </c>
      <c r="U166" s="15">
        <f>IF('Datos de tu bebé'!$D$8="Male",Table!AN166,Table!BF166)</f>
        <v>80.337971181293213</v>
      </c>
      <c r="V166" s="15">
        <f>IF('Datos de tu bebé'!$D$8="Male",Table!AO166,Table!BG166)</f>
        <v>82.494360061580295</v>
      </c>
      <c r="W166" s="15">
        <f>IF('Datos de tu bebé'!$D$8="Male",Table!AP166,Table!BH166)</f>
        <v>84.49236963881259</v>
      </c>
      <c r="X166" s="15">
        <f>IF('Datos de tu bebé'!$D$8="Male",Table!AQ166,Table!BI166)</f>
        <v>85.714780015051858</v>
      </c>
      <c r="Y166" s="15">
        <f>IF('Datos de tu bebé'!$D$8="Male",Table!AR166,Table!BJ166)</f>
        <v>86.519570171749649</v>
      </c>
      <c r="Z166" s="15" t="e">
        <f t="shared" si="1"/>
        <v>#N/A</v>
      </c>
      <c r="AA166" s="15">
        <v>9.3226132928999998</v>
      </c>
      <c r="AB166" s="15">
        <v>9.5576266543000017</v>
      </c>
      <c r="AC166" s="15">
        <v>9.9330541733000004</v>
      </c>
      <c r="AD166" s="15">
        <v>10.599177518000001</v>
      </c>
      <c r="AE166" s="15">
        <v>11.400816459</v>
      </c>
      <c r="AF166" s="15">
        <v>12.273525434</v>
      </c>
      <c r="AG166" s="15">
        <v>13.125733526999998</v>
      </c>
      <c r="AH166" s="15">
        <v>13.668489683000002</v>
      </c>
      <c r="AI166" s="15">
        <v>14.034898581</v>
      </c>
      <c r="AJ166" s="15">
        <v>74.659447552501945</v>
      </c>
      <c r="AK166" s="15">
        <v>75.345851054827278</v>
      </c>
      <c r="AL166" s="15">
        <v>76.417027336960899</v>
      </c>
      <c r="AM166" s="15">
        <v>78.246228552681444</v>
      </c>
      <c r="AN166" s="15">
        <v>80.337971181293213</v>
      </c>
      <c r="AO166" s="15">
        <v>82.494360061580295</v>
      </c>
      <c r="AP166" s="15">
        <v>84.49236963881259</v>
      </c>
      <c r="AQ166" s="15">
        <v>85.714780015051858</v>
      </c>
      <c r="AR166" s="15">
        <v>86.519570171749649</v>
      </c>
      <c r="AS166" s="15">
        <v>8.7987896716231333</v>
      </c>
      <c r="AT166" s="15">
        <v>9.0045946446447047</v>
      </c>
      <c r="AU166" s="15">
        <v>9.3348700556840001</v>
      </c>
      <c r="AV166" s="15">
        <v>9.9256510808054088</v>
      </c>
      <c r="AW166" s="15">
        <v>10.645172741167567</v>
      </c>
      <c r="AX166" s="15">
        <v>11.439753660083914</v>
      </c>
      <c r="AY166" s="15">
        <v>12.227631526217312</v>
      </c>
      <c r="AZ166" s="15">
        <v>12.735840469102582</v>
      </c>
      <c r="BA166" s="15">
        <v>13.081836558631196</v>
      </c>
      <c r="BB166" s="15">
        <v>72.70807348280286</v>
      </c>
      <c r="BC166" s="15">
        <v>73.46830903671939</v>
      </c>
      <c r="BD166" s="15">
        <v>74.632970275476595</v>
      </c>
      <c r="BE166" s="15">
        <v>76.563394613206128</v>
      </c>
      <c r="BF166" s="15">
        <v>78.686174901692965</v>
      </c>
      <c r="BG166" s="15">
        <v>80.786797379460694</v>
      </c>
      <c r="BH166" s="15">
        <v>82.659315926302625</v>
      </c>
      <c r="BI166" s="15">
        <v>83.77204317446828</v>
      </c>
      <c r="BJ166" s="15">
        <v>84.491587051556735</v>
      </c>
    </row>
    <row r="167" spans="1:62" ht="12.75" customHeight="1" x14ac:dyDescent="0.15">
      <c r="A167" s="15" t="s">
        <v>2</v>
      </c>
      <c r="B167" s="18">
        <f t="shared" si="2"/>
        <v>495</v>
      </c>
      <c r="C167" s="16">
        <v>16.5</v>
      </c>
      <c r="D167" s="17" t="e">
        <f>VLOOKUP(Table!C167,'Datos de tu bebé'!$E$17:$F$102,2,FALSE)</f>
        <v>#N/A</v>
      </c>
      <c r="E167" s="15">
        <f>IF('Datos de tu bebé'!$D$8="Male",Table!AA167,Table!AS167)</f>
        <v>9.3403280679999998</v>
      </c>
      <c r="F167" s="15">
        <f>IF('Datos de tu bebé'!$D$8="Male",Table!AB167,Table!AT167)</f>
        <v>9.5757569680000003</v>
      </c>
      <c r="G167" s="15">
        <f>IF('Datos de tu bebé'!$D$8="Male",Table!AC167,Table!AU167)</f>
        <v>9.9518399980000005</v>
      </c>
      <c r="H167" s="15">
        <f>IF('Datos de tu bebé'!$D$8="Male",Table!AD167,Table!AV167)</f>
        <v>10.61910138</v>
      </c>
      <c r="I167" s="15">
        <f>IF('Datos de tu bebé'!$D$8="Male",Table!AE167,Table!AW167)</f>
        <v>11.422067699999999</v>
      </c>
      <c r="J167" s="15">
        <f>IF('Datos de tu bebé'!$D$8="Male",Table!AF167,Table!AX167)</f>
        <v>12.29616991</v>
      </c>
      <c r="K167" s="15">
        <f>IF('Datos de tu bebé'!$D$8="Male",Table!AG167,Table!AY167)</f>
        <v>13.149687070000001</v>
      </c>
      <c r="L167" s="15">
        <f>IF('Datos de tu bebé'!$D$8="Male",Table!AH167,Table!AZ167)</f>
        <v>13.6932508</v>
      </c>
      <c r="M167" s="15">
        <f>IF('Datos de tu bebé'!$D$8="Male",Table!AI167,Table!BA167)</f>
        <v>14.0601935</v>
      </c>
      <c r="N167" s="15" t="e">
        <f t="shared" si="0"/>
        <v>#N/A</v>
      </c>
      <c r="O167" s="16">
        <v>16.5</v>
      </c>
      <c r="P167" s="17" t="e">
        <f>VLOOKUP(Table!O167,'Datos de tu bebé'!$E$17:$G$102,3,FALSE)</f>
        <v>#N/A</v>
      </c>
      <c r="Q167" s="15">
        <f>IF('Datos de tu bebé'!$D$8="Male",Table!AJ167,Table!BB167)</f>
        <v>74.761470752353262</v>
      </c>
      <c r="R167" s="15">
        <f>IF('Datos de tu bebé'!$D$8="Male",Table!AK167,Table!BC167)</f>
        <v>75.449582585613101</v>
      </c>
      <c r="S167" s="15">
        <f>IF('Datos de tu bebé'!$D$8="Male",Table!AL167,Table!BD167)</f>
        <v>76.523297536263257</v>
      </c>
      <c r="T167" s="15">
        <f>IF('Datos de tu bebé'!$D$8="Male",Table!AM167,Table!BE167)</f>
        <v>78.356455334200362</v>
      </c>
      <c r="U167" s="15">
        <f>IF('Datos de tu bebé'!$D$8="Male",Table!AN167,Table!BF167)</f>
        <v>80.452094919000004</v>
      </c>
      <c r="V167" s="15">
        <f>IF('Datos de tu bebé'!$D$8="Male",Table!AO167,Table!BG167)</f>
        <v>82.61174386834621</v>
      </c>
      <c r="W167" s="15">
        <f>IF('Datos de tu bebé'!$D$8="Male",Table!AP167,Table!BH167)</f>
        <v>84.612036375104751</v>
      </c>
      <c r="X167" s="15">
        <f>IF('Datos de tu bebé'!$D$8="Male",Table!AQ167,Table!BI167)</f>
        <v>85.835473017739488</v>
      </c>
      <c r="Y167" s="15">
        <f>IF('Datos de tu bebé'!$D$8="Male",Table!AR167,Table!BJ167)</f>
        <v>86.640779021295529</v>
      </c>
      <c r="Z167" s="15" t="e">
        <f t="shared" si="1"/>
        <v>#N/A</v>
      </c>
      <c r="AA167" s="15">
        <v>9.3403280679999998</v>
      </c>
      <c r="AB167" s="15">
        <v>9.5757569680000003</v>
      </c>
      <c r="AC167" s="15">
        <v>9.9518399980000005</v>
      </c>
      <c r="AD167" s="15">
        <v>10.61910138</v>
      </c>
      <c r="AE167" s="15">
        <v>11.422067699999999</v>
      </c>
      <c r="AF167" s="15">
        <v>12.29616991</v>
      </c>
      <c r="AG167" s="15">
        <v>13.149687070000001</v>
      </c>
      <c r="AH167" s="15">
        <v>13.6932508</v>
      </c>
      <c r="AI167" s="15">
        <v>14.0601935</v>
      </c>
      <c r="AJ167" s="15">
        <v>74.761470752353262</v>
      </c>
      <c r="AK167" s="15">
        <v>75.449582585613101</v>
      </c>
      <c r="AL167" s="15">
        <v>76.523297536263257</v>
      </c>
      <c r="AM167" s="15">
        <v>78.356455334200362</v>
      </c>
      <c r="AN167" s="15">
        <v>80.452094919000004</v>
      </c>
      <c r="AO167" s="15">
        <v>82.61174386834621</v>
      </c>
      <c r="AP167" s="15">
        <v>84.612036375104751</v>
      </c>
      <c r="AQ167" s="15">
        <v>85.835473017739488</v>
      </c>
      <c r="AR167" s="15">
        <v>86.640779021295529</v>
      </c>
      <c r="AS167" s="15">
        <v>8.8233695700000006</v>
      </c>
      <c r="AT167" s="15">
        <v>9.0293994820000005</v>
      </c>
      <c r="AU167" s="15">
        <v>9.3600787360000002</v>
      </c>
      <c r="AV167" s="15">
        <v>9.9517146860000008</v>
      </c>
      <c r="AW167" s="15">
        <v>10.67250698</v>
      </c>
      <c r="AX167" s="15">
        <v>11.46877937</v>
      </c>
      <c r="AY167" s="15">
        <v>12.258623999999999</v>
      </c>
      <c r="AZ167" s="15">
        <v>12.76824867</v>
      </c>
      <c r="BA167" s="15">
        <v>13.115272190000001</v>
      </c>
      <c r="BB167" s="15">
        <v>72.814325020420299</v>
      </c>
      <c r="BC167" s="15">
        <v>73.575710206757122</v>
      </c>
      <c r="BD167" s="15">
        <v>74.742171418146711</v>
      </c>
      <c r="BE167" s="15">
        <v>76.675678441759487</v>
      </c>
      <c r="BF167" s="15">
        <v>78.801984055999995</v>
      </c>
      <c r="BG167" s="15">
        <v>80.90622640643474</v>
      </c>
      <c r="BH167" s="15">
        <v>82.782075541616962</v>
      </c>
      <c r="BI167" s="15">
        <v>83.896826111433583</v>
      </c>
      <c r="BJ167" s="15">
        <v>84.617695293096531</v>
      </c>
    </row>
    <row r="168" spans="1:62" ht="12.75" customHeight="1" x14ac:dyDescent="0.15">
      <c r="A168" s="15"/>
      <c r="B168" s="18">
        <f t="shared" si="2"/>
        <v>498.00000000000006</v>
      </c>
      <c r="C168" s="16">
        <v>16.600000000000001</v>
      </c>
      <c r="D168" s="17" t="e">
        <f>VLOOKUP(Table!C168,'Datos de tu bebé'!$E$17:$F$102,2,FALSE)</f>
        <v>#N/A</v>
      </c>
      <c r="E168" s="15">
        <f>IF('Datos de tu bebé'!$D$8="Male",Table!AA168,Table!AS168)</f>
        <v>9.3567916625999992</v>
      </c>
      <c r="F168" s="15">
        <f>IF('Datos de tu bebé'!$D$8="Male",Table!AB168,Table!AT168)</f>
        <v>9.5926063338000009</v>
      </c>
      <c r="G168" s="15">
        <f>IF('Datos de tu bebé'!$D$8="Male",Table!AC168,Table!AU168)</f>
        <v>9.9692993502</v>
      </c>
      <c r="H168" s="15">
        <f>IF('Datos de tu bebé'!$D$8="Male",Table!AD168,Table!AV168)</f>
        <v>10.637624171000001</v>
      </c>
      <c r="I168" s="15">
        <f>IF('Datos de tu bebé'!$D$8="Male",Table!AE168,Table!AW168)</f>
        <v>11.441838627999999</v>
      </c>
      <c r="J168" s="15">
        <f>IF('Datos de tu bebé'!$D$8="Male",Table!AF168,Table!AX168)</f>
        <v>12.317260927</v>
      </c>
      <c r="K168" s="15">
        <f>IF('Datos de tu bebé'!$D$8="Male",Table!AG168,Table!AY168)</f>
        <v>13.172028921000001</v>
      </c>
      <c r="L168" s="15">
        <f>IF('Datos de tu bebé'!$D$8="Male",Table!AH168,Table!AZ168)</f>
        <v>13.716369912999999</v>
      </c>
      <c r="M168" s="15">
        <f>IF('Datos de tu bebé'!$D$8="Male",Table!AI168,Table!BA168)</f>
        <v>14.083828924000001</v>
      </c>
      <c r="N168" s="15" t="e">
        <f t="shared" si="0"/>
        <v>#N/A</v>
      </c>
      <c r="O168" s="16">
        <v>16.600000000000001</v>
      </c>
      <c r="P168" s="17" t="e">
        <f>VLOOKUP(Table!O168,'Datos de tu bebé'!$E$17:$G$102,3,FALSE)</f>
        <v>#N/A</v>
      </c>
      <c r="Q168" s="15">
        <f>IF('Datos de tu bebé'!$D$8="Male",Table!AJ168,Table!BB168)</f>
        <v>74.848455322481939</v>
      </c>
      <c r="R168" s="15">
        <f>IF('Datos de tu bebé'!$D$8="Male",Table!AK168,Table!BC168)</f>
        <v>75.538366466633107</v>
      </c>
      <c r="S168" s="15">
        <f>IF('Datos de tu bebé'!$D$8="Male",Table!AL168,Table!BD168)</f>
        <v>76.614710017483205</v>
      </c>
      <c r="T168" s="15">
        <f>IF('Datos de tu bebé'!$D$8="Male",Table!AM168,Table!BE168)</f>
        <v>78.451851862451562</v>
      </c>
      <c r="U168" s="15">
        <f>IF('Datos de tu bebé'!$D$8="Male",Table!AN168,Table!BF168)</f>
        <v>80.551269030500009</v>
      </c>
      <c r="V168" s="15">
        <f>IF('Datos de tu bebé'!$D$8="Male",Table!AO168,Table!BG168)</f>
        <v>82.713946381629711</v>
      </c>
      <c r="W168" s="15">
        <f>IF('Datos de tu bebé'!$D$8="Male",Table!AP168,Table!BH168)</f>
        <v>84.716264052194418</v>
      </c>
      <c r="X168" s="15">
        <f>IF('Datos de tu bebé'!$D$8="Male",Table!AQ168,Table!BI168)</f>
        <v>85.940571189024439</v>
      </c>
      <c r="Y168" s="15">
        <f>IF('Datos de tu bebé'!$D$8="Male",Table!AR168,Table!BJ168)</f>
        <v>86.746298170670826</v>
      </c>
      <c r="Z168" s="15" t="e">
        <f t="shared" si="1"/>
        <v>#N/A</v>
      </c>
      <c r="AA168" s="15">
        <v>9.3567916625999992</v>
      </c>
      <c r="AB168" s="15">
        <v>9.5926063338000009</v>
      </c>
      <c r="AC168" s="15">
        <v>9.9692993502</v>
      </c>
      <c r="AD168" s="15">
        <v>10.637624171000001</v>
      </c>
      <c r="AE168" s="15">
        <v>11.441838627999999</v>
      </c>
      <c r="AF168" s="15">
        <v>12.317260927</v>
      </c>
      <c r="AG168" s="15">
        <v>13.172028921000001</v>
      </c>
      <c r="AH168" s="15">
        <v>13.716369912999999</v>
      </c>
      <c r="AI168" s="15">
        <v>14.083828924000001</v>
      </c>
      <c r="AJ168" s="15">
        <v>74.848455322481939</v>
      </c>
      <c r="AK168" s="15">
        <v>75.538366466633107</v>
      </c>
      <c r="AL168" s="15">
        <v>76.614710017483205</v>
      </c>
      <c r="AM168" s="15">
        <v>78.451851862451562</v>
      </c>
      <c r="AN168" s="15">
        <v>80.551269030500009</v>
      </c>
      <c r="AO168" s="15">
        <v>82.713946381629711</v>
      </c>
      <c r="AP168" s="15">
        <v>84.716264052194418</v>
      </c>
      <c r="AQ168" s="15">
        <v>85.940571189024439</v>
      </c>
      <c r="AR168" s="15">
        <v>86.746298170670826</v>
      </c>
      <c r="AS168" s="15">
        <v>8.8419994250000009</v>
      </c>
      <c r="AT168" s="15">
        <v>9.0482575317000009</v>
      </c>
      <c r="AU168" s="15">
        <v>9.3793431304000006</v>
      </c>
      <c r="AV168" s="15">
        <v>9.9718331964000004</v>
      </c>
      <c r="AW168" s="15">
        <v>10.69389484</v>
      </c>
      <c r="AX168" s="15">
        <v>11.491873216</v>
      </c>
      <c r="AY168" s="15">
        <v>12.283735733</v>
      </c>
      <c r="AZ168" s="15">
        <v>12.794838780999999</v>
      </c>
      <c r="BA168" s="15">
        <v>13.142949439000001</v>
      </c>
      <c r="BB168" s="15">
        <v>72.906939524869472</v>
      </c>
      <c r="BC168" s="15">
        <v>73.669322852509168</v>
      </c>
      <c r="BD168" s="15">
        <v>74.837374241553192</v>
      </c>
      <c r="BE168" s="15">
        <v>76.773676097075565</v>
      </c>
      <c r="BF168" s="15">
        <v>78.903277502699993</v>
      </c>
      <c r="BG168" s="15">
        <v>81.011003002328579</v>
      </c>
      <c r="BH168" s="15">
        <v>82.890137074165352</v>
      </c>
      <c r="BI168" s="15">
        <v>84.006917969296254</v>
      </c>
      <c r="BJ168" s="15">
        <v>84.72913054897721</v>
      </c>
    </row>
    <row r="169" spans="1:62" ht="12.75" customHeight="1" x14ac:dyDescent="0.15">
      <c r="A169" s="15"/>
      <c r="B169" s="18">
        <f t="shared" si="2"/>
        <v>501</v>
      </c>
      <c r="C169" s="16">
        <v>16.7</v>
      </c>
      <c r="D169" s="17" t="e">
        <f>VLOOKUP(Table!C169,'Datos de tu bebé'!$E$17:$F$102,2,FALSE)</f>
        <v>#N/A</v>
      </c>
      <c r="E169" s="15">
        <f>IF('Datos de tu bebé'!$D$8="Male",Table!AA169,Table!AS169)</f>
        <v>9.3732552571999985</v>
      </c>
      <c r="F169" s="15">
        <f>IF('Datos de tu bebé'!$D$8="Male",Table!AB169,Table!AT169)</f>
        <v>9.6094556996000016</v>
      </c>
      <c r="G169" s="15">
        <f>IF('Datos de tu bebé'!$D$8="Male",Table!AC169,Table!AU169)</f>
        <v>9.9867587023999995</v>
      </c>
      <c r="H169" s="15">
        <f>IF('Datos de tu bebé'!$D$8="Male",Table!AD169,Table!AV169)</f>
        <v>10.656146962000001</v>
      </c>
      <c r="I169" s="15">
        <f>IF('Datos de tu bebé'!$D$8="Male",Table!AE169,Table!AW169)</f>
        <v>11.461609555999999</v>
      </c>
      <c r="J169" s="15">
        <f>IF('Datos de tu bebé'!$D$8="Male",Table!AF169,Table!AX169)</f>
        <v>12.338351943999999</v>
      </c>
      <c r="K169" s="15">
        <f>IF('Datos de tu bebé'!$D$8="Male",Table!AG169,Table!AY169)</f>
        <v>13.194370772000001</v>
      </c>
      <c r="L169" s="15">
        <f>IF('Datos de tu bebé'!$D$8="Male",Table!AH169,Table!AZ169)</f>
        <v>13.739489025999999</v>
      </c>
      <c r="M169" s="15">
        <f>IF('Datos de tu bebé'!$D$8="Male",Table!AI169,Table!BA169)</f>
        <v>14.107464348000001</v>
      </c>
      <c r="N169" s="15" t="e">
        <f t="shared" si="0"/>
        <v>#N/A</v>
      </c>
      <c r="O169" s="16">
        <v>16.7</v>
      </c>
      <c r="P169" s="17" t="e">
        <f>VLOOKUP(Table!O169,'Datos de tu bebé'!$E$17:$G$102,3,FALSE)</f>
        <v>#N/A</v>
      </c>
      <c r="Q169" s="15">
        <f>IF('Datos de tu bebé'!$D$8="Male",Table!AJ169,Table!BB169)</f>
        <v>74.935137833851456</v>
      </c>
      <c r="R169" s="15">
        <f>IF('Datos de tu bebé'!$D$8="Male",Table!AK169,Table!BC169)</f>
        <v>75.626850045781339</v>
      </c>
      <c r="S169" s="15">
        <f>IF('Datos de tu bebé'!$D$8="Male",Table!AL169,Table!BD169)</f>
        <v>76.705823829438344</v>
      </c>
      <c r="T169" s="15">
        <f>IF('Datos de tu bebé'!$D$8="Male",Table!AM169,Table!BE169)</f>
        <v>78.546949870042866</v>
      </c>
      <c r="U169" s="15">
        <f>IF('Datos de tu bebé'!$D$8="Male",Table!AN169,Table!BF169)</f>
        <v>80.65014173485001</v>
      </c>
      <c r="V169" s="15">
        <f>IF('Datos de tu bebé'!$D$8="Male",Table!AO169,Table!BG169)</f>
        <v>82.815842450363064</v>
      </c>
      <c r="W169" s="15">
        <f>IF('Datos de tu bebé'!$D$8="Male",Table!AP169,Table!BH169)</f>
        <v>84.820179965005451</v>
      </c>
      <c r="X169" s="15">
        <f>IF('Datos de tu bebé'!$D$8="Male",Table!AQ169,Table!BI169)</f>
        <v>86.045354511621156</v>
      </c>
      <c r="Y169" s="15">
        <f>IF('Datos de tu bebé'!$D$8="Male",Table!AR169,Table!BJ169)</f>
        <v>86.851500655733844</v>
      </c>
      <c r="Z169" s="15" t="e">
        <f t="shared" si="1"/>
        <v>#N/A</v>
      </c>
      <c r="AA169" s="15">
        <v>9.3732552571999985</v>
      </c>
      <c r="AB169" s="15">
        <v>9.6094556996000016</v>
      </c>
      <c r="AC169" s="15">
        <v>9.9867587023999995</v>
      </c>
      <c r="AD169" s="15">
        <v>10.656146962000001</v>
      </c>
      <c r="AE169" s="15">
        <v>11.461609555999999</v>
      </c>
      <c r="AF169" s="15">
        <v>12.338351943999999</v>
      </c>
      <c r="AG169" s="15">
        <v>13.194370772000001</v>
      </c>
      <c r="AH169" s="15">
        <v>13.739489025999999</v>
      </c>
      <c r="AI169" s="15">
        <v>14.107464348000001</v>
      </c>
      <c r="AJ169" s="15">
        <v>74.935137833851456</v>
      </c>
      <c r="AK169" s="15">
        <v>75.626850045781339</v>
      </c>
      <c r="AL169" s="15">
        <v>76.705823829438344</v>
      </c>
      <c r="AM169" s="15">
        <v>78.546949870042866</v>
      </c>
      <c r="AN169" s="15">
        <v>80.65014173485001</v>
      </c>
      <c r="AO169" s="15">
        <v>82.815842450363064</v>
      </c>
      <c r="AP169" s="15">
        <v>84.820179965005451</v>
      </c>
      <c r="AQ169" s="15">
        <v>86.045354511621156</v>
      </c>
      <c r="AR169" s="15">
        <v>86.851500655733844</v>
      </c>
      <c r="AS169" s="15">
        <v>8.8605112149600007</v>
      </c>
      <c r="AT169" s="15">
        <v>9.0669978009300003</v>
      </c>
      <c r="AU169" s="15">
        <v>9.3984901576100004</v>
      </c>
      <c r="AV169" s="15">
        <v>9.9918350076600007</v>
      </c>
      <c r="AW169" s="15">
        <v>10.715166873300001</v>
      </c>
      <c r="AX169" s="15">
        <v>11.5148526135</v>
      </c>
      <c r="AY169" s="15">
        <v>12.308735246099999</v>
      </c>
      <c r="AZ169" s="15">
        <v>12.821318789199999</v>
      </c>
      <c r="BA169" s="15">
        <v>13.1705184148</v>
      </c>
      <c r="BB169" s="15">
        <v>72.999278639458112</v>
      </c>
      <c r="BC169" s="15">
        <v>73.76265709221417</v>
      </c>
      <c r="BD169" s="15">
        <v>74.932294441776918</v>
      </c>
      <c r="BE169" s="15">
        <v>76.871385236858416</v>
      </c>
      <c r="BF169" s="15">
        <v>79.004277572659987</v>
      </c>
      <c r="BG169" s="15">
        <v>81.115483118944297</v>
      </c>
      <c r="BH169" s="15">
        <v>82.997900821395291</v>
      </c>
      <c r="BI169" s="15">
        <v>84.116711926061626</v>
      </c>
      <c r="BJ169" s="15">
        <v>84.840268093145596</v>
      </c>
    </row>
    <row r="170" spans="1:62" ht="12.75" customHeight="1" x14ac:dyDescent="0.15">
      <c r="A170" s="15"/>
      <c r="B170" s="18">
        <f t="shared" si="2"/>
        <v>504</v>
      </c>
      <c r="C170" s="16">
        <v>16.8</v>
      </c>
      <c r="D170" s="17" t="e">
        <f>VLOOKUP(Table!C170,'Datos de tu bebé'!$E$17:$F$102,2,FALSE)</f>
        <v>#N/A</v>
      </c>
      <c r="E170" s="15">
        <f>IF('Datos de tu bebé'!$D$8="Male",Table!AA170,Table!AS170)</f>
        <v>9.3897188517999979</v>
      </c>
      <c r="F170" s="15">
        <f>IF('Datos de tu bebé'!$D$8="Male",Table!AB170,Table!AT170)</f>
        <v>9.6263050654000022</v>
      </c>
      <c r="G170" s="15">
        <f>IF('Datos de tu bebé'!$D$8="Male",Table!AC170,Table!AU170)</f>
        <v>10.004218054599999</v>
      </c>
      <c r="H170" s="15">
        <f>IF('Datos de tu bebé'!$D$8="Male",Table!AD170,Table!AV170)</f>
        <v>10.674669753000002</v>
      </c>
      <c r="I170" s="15">
        <f>IF('Datos de tu bebé'!$D$8="Male",Table!AE170,Table!AW170)</f>
        <v>11.481380483999999</v>
      </c>
      <c r="J170" s="15">
        <f>IF('Datos de tu bebé'!$D$8="Male",Table!AF170,Table!AX170)</f>
        <v>12.359442960999999</v>
      </c>
      <c r="K170" s="15">
        <f>IF('Datos de tu bebé'!$D$8="Male",Table!AG170,Table!AY170)</f>
        <v>13.216712623000001</v>
      </c>
      <c r="L170" s="15">
        <f>IF('Datos de tu bebé'!$D$8="Male",Table!AH170,Table!AZ170)</f>
        <v>13.762608138999999</v>
      </c>
      <c r="M170" s="15">
        <f>IF('Datos de tu bebé'!$D$8="Male",Table!AI170,Table!BA170)</f>
        <v>14.131099772000001</v>
      </c>
      <c r="N170" s="15" t="e">
        <f t="shared" si="0"/>
        <v>#N/A</v>
      </c>
      <c r="O170" s="16">
        <v>16.8</v>
      </c>
      <c r="P170" s="17" t="e">
        <f>VLOOKUP(Table!O170,'Datos de tu bebé'!$E$17:$G$102,3,FALSE)</f>
        <v>#N/A</v>
      </c>
      <c r="Q170" s="15">
        <f>IF('Datos de tu bebé'!$D$8="Male",Table!AJ170,Table!BB170)</f>
        <v>75.021520896242322</v>
      </c>
      <c r="R170" s="15">
        <f>IF('Datos de tu bebé'!$D$8="Male",Table!AK170,Table!BC170)</f>
        <v>75.715035910442865</v>
      </c>
      <c r="S170" s="15">
        <f>IF('Datos de tu bebé'!$D$8="Male",Table!AL170,Table!BD170)</f>
        <v>76.796641527035973</v>
      </c>
      <c r="T170" s="15">
        <f>IF('Datos de tu bebé'!$D$8="Male",Table!AM170,Table!BE170)</f>
        <v>78.641751867771475</v>
      </c>
      <c r="U170" s="15">
        <f>IF('Datos de tu bebé'!$D$8="Male",Table!AN170,Table!BF170)</f>
        <v>80.748715516558008</v>
      </c>
      <c r="V170" s="15">
        <f>IF('Datos de tu bebé'!$D$8="Male",Table!AO170,Table!BG170)</f>
        <v>82.917434563436871</v>
      </c>
      <c r="W170" s="15">
        <f>IF('Datos de tu bebé'!$D$8="Male",Table!AP170,Table!BH170)</f>
        <v>84.923786634948542</v>
      </c>
      <c r="X170" s="15">
        <f>IF('Datos de tu bebé'!$D$8="Male",Table!AQ170,Table!BI170)</f>
        <v>86.149825538853619</v>
      </c>
      <c r="Y170" s="15">
        <f>IF('Datos de tu bebé'!$D$8="Male",Table!AR170,Table!BJ170)</f>
        <v>86.956389055001438</v>
      </c>
      <c r="Z170" s="15" t="e">
        <f t="shared" si="1"/>
        <v>#N/A</v>
      </c>
      <c r="AA170" s="15">
        <v>9.3897188517999979</v>
      </c>
      <c r="AB170" s="15">
        <v>9.6263050654000022</v>
      </c>
      <c r="AC170" s="15">
        <v>10.004218054599999</v>
      </c>
      <c r="AD170" s="15">
        <v>10.674669753000002</v>
      </c>
      <c r="AE170" s="15">
        <v>11.481380483999999</v>
      </c>
      <c r="AF170" s="15">
        <v>12.359442960999999</v>
      </c>
      <c r="AG170" s="15">
        <v>13.216712623000001</v>
      </c>
      <c r="AH170" s="15">
        <v>13.762608138999999</v>
      </c>
      <c r="AI170" s="15">
        <v>14.131099772000001</v>
      </c>
      <c r="AJ170" s="15">
        <v>75.021520896242322</v>
      </c>
      <c r="AK170" s="15">
        <v>75.715035910442865</v>
      </c>
      <c r="AL170" s="15">
        <v>76.796641527035973</v>
      </c>
      <c r="AM170" s="15">
        <v>78.641751867771475</v>
      </c>
      <c r="AN170" s="15">
        <v>80.748715516558008</v>
      </c>
      <c r="AO170" s="15">
        <v>82.917434563436871</v>
      </c>
      <c r="AP170" s="15">
        <v>84.923786634948542</v>
      </c>
      <c r="AQ170" s="15">
        <v>86.149825538853619</v>
      </c>
      <c r="AR170" s="15">
        <v>86.956389055001438</v>
      </c>
      <c r="AS170" s="15">
        <v>8.8789062214950008</v>
      </c>
      <c r="AT170" s="15">
        <v>9.0856215928069997</v>
      </c>
      <c r="AU170" s="15">
        <v>9.4175211569280002</v>
      </c>
      <c r="AV170" s="15">
        <v>10.011721528564001</v>
      </c>
      <c r="AW170" s="15">
        <v>10.736324580500002</v>
      </c>
      <c r="AX170" s="15">
        <v>11.537719172700001</v>
      </c>
      <c r="AY170" s="15">
        <v>12.333624266219999</v>
      </c>
      <c r="AZ170" s="15">
        <v>12.84769050141</v>
      </c>
      <c r="BA170" s="15">
        <v>13.197980980940001</v>
      </c>
      <c r="BB170" s="15">
        <v>73.091344589739862</v>
      </c>
      <c r="BC170" s="15">
        <v>73.855715180349961</v>
      </c>
      <c r="BD170" s="15">
        <v>75.026934309539044</v>
      </c>
      <c r="BE170" s="15">
        <v>76.968808191460482</v>
      </c>
      <c r="BF170" s="15">
        <v>79.104986612365991</v>
      </c>
      <c r="BG170" s="15">
        <v>81.21966909274397</v>
      </c>
      <c r="BH170" s="15">
        <v>83.105369090862666</v>
      </c>
      <c r="BI170" s="15">
        <v>84.22621026383959</v>
      </c>
      <c r="BJ170" s="15">
        <v>84.951110188155326</v>
      </c>
    </row>
    <row r="171" spans="1:62" ht="12.75" customHeight="1" x14ac:dyDescent="0.15">
      <c r="A171" s="15"/>
      <c r="B171" s="18">
        <f t="shared" si="2"/>
        <v>506.99999999999994</v>
      </c>
      <c r="C171" s="16">
        <v>16.899999999999999</v>
      </c>
      <c r="D171" s="17" t="e">
        <f>VLOOKUP(Table!C171,'Datos de tu bebé'!$E$17:$F$102,2,FALSE)</f>
        <v>#N/A</v>
      </c>
      <c r="E171" s="15">
        <f>IF('Datos de tu bebé'!$D$8="Male",Table!AA171,Table!AS171)</f>
        <v>9.4061824463999972</v>
      </c>
      <c r="F171" s="15">
        <f>IF('Datos de tu bebé'!$D$8="Male",Table!AB171,Table!AT171)</f>
        <v>9.6431544312000028</v>
      </c>
      <c r="G171" s="15">
        <f>IF('Datos de tu bebé'!$D$8="Male",Table!AC171,Table!AU171)</f>
        <v>10.021677406799999</v>
      </c>
      <c r="H171" s="15">
        <f>IF('Datos de tu bebé'!$D$8="Male",Table!AD171,Table!AV171)</f>
        <v>10.693192544000002</v>
      </c>
      <c r="I171" s="15">
        <f>IF('Datos de tu bebé'!$D$8="Male",Table!AE171,Table!AW171)</f>
        <v>11.501151411999999</v>
      </c>
      <c r="J171" s="15">
        <f>IF('Datos de tu bebé'!$D$8="Male",Table!AF171,Table!AX171)</f>
        <v>12.380533977999999</v>
      </c>
      <c r="K171" s="15">
        <f>IF('Datos de tu bebé'!$D$8="Male",Table!AG171,Table!AY171)</f>
        <v>13.239054474000001</v>
      </c>
      <c r="L171" s="15">
        <f>IF('Datos de tu bebé'!$D$8="Male",Table!AH171,Table!AZ171)</f>
        <v>13.785727251999999</v>
      </c>
      <c r="M171" s="15">
        <f>IF('Datos de tu bebé'!$D$8="Male",Table!AI171,Table!BA171)</f>
        <v>14.154735196000001</v>
      </c>
      <c r="N171" s="15" t="e">
        <f t="shared" si="0"/>
        <v>#N/A</v>
      </c>
      <c r="O171" s="16">
        <v>16.899999999999999</v>
      </c>
      <c r="P171" s="17" t="e">
        <f>VLOOKUP(Table!O171,'Datos de tu bebé'!$E$17:$G$102,3,FALSE)</f>
        <v>#N/A</v>
      </c>
      <c r="Q171" s="15">
        <f>IF('Datos de tu bebé'!$D$8="Male",Table!AJ171,Table!BB171)</f>
        <v>75.10760708512143</v>
      </c>
      <c r="R171" s="15">
        <f>IF('Datos de tu bebé'!$D$8="Male",Table!AK171,Table!BC171)</f>
        <v>75.802926614039507</v>
      </c>
      <c r="S171" s="15">
        <f>IF('Datos de tu bebé'!$D$8="Male",Table!AL171,Table!BD171)</f>
        <v>76.887165631748672</v>
      </c>
      <c r="T171" s="15">
        <f>IF('Datos de tu bebé'!$D$8="Male",Table!AM171,Table!BE171)</f>
        <v>78.736260333815906</v>
      </c>
      <c r="U171" s="15">
        <f>IF('Datos de tu bebé'!$D$8="Male",Table!AN171,Table!BF171)</f>
        <v>80.846992828214312</v>
      </c>
      <c r="V171" s="15">
        <f>IF('Datos de tu bebé'!$D$8="Male",Table!AO171,Table!BG171)</f>
        <v>83.018725178138496</v>
      </c>
      <c r="W171" s="15">
        <f>IF('Datos de tu bebé'!$D$8="Male",Table!AP171,Table!BH171)</f>
        <v>85.02708655162246</v>
      </c>
      <c r="X171" s="15">
        <f>IF('Datos de tu bebé'!$D$8="Male",Table!AQ171,Table!BI171)</f>
        <v>86.253986791826762</v>
      </c>
      <c r="Y171" s="15">
        <f>IF('Datos de tu bebé'!$D$8="Male",Table!AR171,Table!BJ171)</f>
        <v>87.060965914378542</v>
      </c>
      <c r="Z171" s="15" t="e">
        <f t="shared" si="1"/>
        <v>#N/A</v>
      </c>
      <c r="AA171" s="15">
        <v>9.4061824463999972</v>
      </c>
      <c r="AB171" s="15">
        <v>9.6431544312000028</v>
      </c>
      <c r="AC171" s="15">
        <v>10.021677406799999</v>
      </c>
      <c r="AD171" s="15">
        <v>10.693192544000002</v>
      </c>
      <c r="AE171" s="15">
        <v>11.501151411999999</v>
      </c>
      <c r="AF171" s="15">
        <v>12.380533977999999</v>
      </c>
      <c r="AG171" s="15">
        <v>13.239054474000001</v>
      </c>
      <c r="AH171" s="15">
        <v>13.785727251999999</v>
      </c>
      <c r="AI171" s="15">
        <v>14.154735196000001</v>
      </c>
      <c r="AJ171" s="15">
        <v>75.10760708512143</v>
      </c>
      <c r="AK171" s="15">
        <v>75.802926614039507</v>
      </c>
      <c r="AL171" s="15">
        <v>76.887165631748672</v>
      </c>
      <c r="AM171" s="15">
        <v>78.736260333815906</v>
      </c>
      <c r="AN171" s="15">
        <v>80.846992828214312</v>
      </c>
      <c r="AO171" s="15">
        <v>83.018725178138496</v>
      </c>
      <c r="AP171" s="15">
        <v>85.02708655162246</v>
      </c>
      <c r="AQ171" s="15">
        <v>86.253986791826762</v>
      </c>
      <c r="AR171" s="15">
        <v>87.060965914378542</v>
      </c>
      <c r="AS171" s="15">
        <v>8.897185717106801</v>
      </c>
      <c r="AT171" s="15">
        <v>9.1041302009248</v>
      </c>
      <c r="AU171" s="15">
        <v>9.4364374574499994</v>
      </c>
      <c r="AV171" s="15">
        <v>10.031494156421601</v>
      </c>
      <c r="AW171" s="15">
        <v>10.757369449132002</v>
      </c>
      <c r="AX171" s="15">
        <v>11.560474488929001</v>
      </c>
      <c r="AY171" s="15">
        <v>12.358404503636999</v>
      </c>
      <c r="AZ171" s="15">
        <v>12.873955706675</v>
      </c>
      <c r="BA171" s="15">
        <v>13.225338982450999</v>
      </c>
      <c r="BB171" s="15">
        <v>73.183139573181208</v>
      </c>
      <c r="BC171" s="15">
        <v>73.948499342908903</v>
      </c>
      <c r="BD171" s="15">
        <v>75.121296106607858</v>
      </c>
      <c r="BE171" s="15">
        <v>77.065947261860828</v>
      </c>
      <c r="BF171" s="15">
        <v>79.20540693893139</v>
      </c>
      <c r="BG171" s="15">
        <v>81.32356323124506</v>
      </c>
      <c r="BH171" s="15">
        <v>83.21254416188188</v>
      </c>
      <c r="BI171" s="15">
        <v>84.335415237047812</v>
      </c>
      <c r="BJ171" s="15">
        <v>85.061659069272054</v>
      </c>
    </row>
    <row r="172" spans="1:62" ht="12.75" customHeight="1" x14ac:dyDescent="0.15">
      <c r="A172" s="15" t="s">
        <v>2</v>
      </c>
      <c r="B172" s="18">
        <f t="shared" si="2"/>
        <v>510</v>
      </c>
      <c r="C172" s="16">
        <v>17</v>
      </c>
      <c r="D172" s="17" t="e">
        <f>VLOOKUP(Table!C172,'Datos de tu bebé'!$E$17:$F$102,2,FALSE)</f>
        <v>#N/A</v>
      </c>
      <c r="E172" s="15">
        <f>IF('Datos de tu bebé'!$D$8="Male",Table!AA172,Table!AS172)</f>
        <v>9.4226460410000001</v>
      </c>
      <c r="F172" s="15">
        <f>IF('Datos de tu bebé'!$D$8="Male",Table!AB172,Table!AT172)</f>
        <v>9.6600037969999999</v>
      </c>
      <c r="G172" s="15">
        <f>IF('Datos de tu bebé'!$D$8="Male",Table!AC172,Table!AU172)</f>
        <v>10.039136759000002</v>
      </c>
      <c r="H172" s="15">
        <f>IF('Datos de tu bebé'!$D$8="Male",Table!AD172,Table!AV172)</f>
        <v>10.711715335000001</v>
      </c>
      <c r="I172" s="15">
        <f>IF('Datos de tu bebé'!$D$8="Male",Table!AE172,Table!AW172)</f>
        <v>11.520922339999998</v>
      </c>
      <c r="J172" s="15">
        <f>IF('Datos de tu bebé'!$D$8="Male",Table!AF172,Table!AX172)</f>
        <v>12.401624994999999</v>
      </c>
      <c r="K172" s="15">
        <f>IF('Datos de tu bebé'!$D$8="Male",Table!AG172,Table!AY172)</f>
        <v>13.261396325</v>
      </c>
      <c r="L172" s="15">
        <f>IF('Datos de tu bebé'!$D$8="Male",Table!AH172,Table!AZ172)</f>
        <v>13.808846365000001</v>
      </c>
      <c r="M172" s="15">
        <f>IF('Datos de tu bebé'!$D$8="Male",Table!AI172,Table!BA172)</f>
        <v>14.178370619999999</v>
      </c>
      <c r="N172" s="15" t="e">
        <f t="shared" si="0"/>
        <v>#N/A</v>
      </c>
      <c r="O172" s="16">
        <v>17</v>
      </c>
      <c r="P172" s="17" t="e">
        <f>VLOOKUP(Table!O172,'Datos de tu bebé'!$E$17:$G$102,3,FALSE)</f>
        <v>#N/A</v>
      </c>
      <c r="Q172" s="15">
        <f>IF('Datos de tu bebé'!$D$8="Male",Table!AJ172,Table!BB172)</f>
        <v>75.193398942232989</v>
      </c>
      <c r="R172" s="15">
        <f>IF('Datos de tu bebé'!$D$8="Male",Table!AK172,Table!BC172)</f>
        <v>75.890524676613481</v>
      </c>
      <c r="S172" s="15">
        <f>IF('Datos de tu bebé'!$D$8="Male",Table!AL172,Table!BD172)</f>
        <v>76.977398632187075</v>
      </c>
      <c r="T172" s="15">
        <f>IF('Datos de tu bebé'!$D$8="Male",Table!AM172,Table!BE172)</f>
        <v>78.830477714291774</v>
      </c>
      <c r="U172" s="15">
        <f>IF('Datos de tu bebé'!$D$8="Male",Table!AN172,Table!BF172)</f>
        <v>80.944976091031876</v>
      </c>
      <c r="V172" s="15">
        <f>IF('Datos de tu bebé'!$D$8="Male",Table!AO172,Table!BG172)</f>
        <v>83.119716720683329</v>
      </c>
      <c r="W172" s="15">
        <f>IF('Datos de tu bebé'!$D$8="Male",Table!AP172,Table!BH172)</f>
        <v>85.130082173346082</v>
      </c>
      <c r="X172" s="15">
        <f>IF('Datos de tu bebé'!$D$8="Male",Table!AQ172,Table!BI172)</f>
        <v>86.357840759964773</v>
      </c>
      <c r="Y172" s="15">
        <f>IF('Datos de tu bebé'!$D$8="Male",Table!AR172,Table!BJ172)</f>
        <v>87.165233747703567</v>
      </c>
      <c r="Z172" s="15" t="e">
        <f t="shared" si="1"/>
        <v>#N/A</v>
      </c>
      <c r="AA172" s="15">
        <v>9.4226460410000001</v>
      </c>
      <c r="AB172" s="15">
        <v>9.6600037969999999</v>
      </c>
      <c r="AC172" s="15">
        <v>10.039136759000002</v>
      </c>
      <c r="AD172" s="15">
        <v>10.711715335000001</v>
      </c>
      <c r="AE172" s="15">
        <v>11.520922339999998</v>
      </c>
      <c r="AF172" s="15">
        <v>12.401624994999999</v>
      </c>
      <c r="AG172" s="15">
        <v>13.261396325</v>
      </c>
      <c r="AH172" s="15">
        <v>13.808846365000001</v>
      </c>
      <c r="AI172" s="15">
        <v>14.178370619999999</v>
      </c>
      <c r="AJ172" s="15">
        <v>75.193398942232989</v>
      </c>
      <c r="AK172" s="15">
        <v>75.890524676613481</v>
      </c>
      <c r="AL172" s="15">
        <v>76.977398632187075</v>
      </c>
      <c r="AM172" s="15">
        <v>78.830477714291774</v>
      </c>
      <c r="AN172" s="15">
        <v>80.944976091031876</v>
      </c>
      <c r="AO172" s="15">
        <v>83.119716720683329</v>
      </c>
      <c r="AP172" s="15">
        <v>85.130082173346082</v>
      </c>
      <c r="AQ172" s="15">
        <v>86.357840759964773</v>
      </c>
      <c r="AR172" s="15">
        <v>87.165233747703567</v>
      </c>
      <c r="AS172" s="15">
        <v>8.9153509652277414</v>
      </c>
      <c r="AT172" s="15">
        <v>9.1225249094016494</v>
      </c>
      <c r="AU172" s="15">
        <v>9.4552403781241399</v>
      </c>
      <c r="AV172" s="15">
        <v>10.051154277135641</v>
      </c>
      <c r="AW172" s="15">
        <v>10.778302953741401</v>
      </c>
      <c r="AX172" s="15">
        <v>11.583120142743601</v>
      </c>
      <c r="AY172" s="15">
        <v>12.383077652098299</v>
      </c>
      <c r="AZ172" s="15">
        <v>12.9001161763974</v>
      </c>
      <c r="BA172" s="15">
        <v>13.252594245983</v>
      </c>
      <c r="BB172" s="15">
        <v>73.27466575963129</v>
      </c>
      <c r="BC172" s="15">
        <v>74.041011777874331</v>
      </c>
      <c r="BD172" s="15">
        <v>75.215382066282771</v>
      </c>
      <c r="BE172" s="15">
        <v>77.162804720154867</v>
      </c>
      <c r="BF172" s="15">
        <v>79.305540840584285</v>
      </c>
      <c r="BG172" s="15">
        <v>81.427167813496965</v>
      </c>
      <c r="BH172" s="15">
        <v>83.319428285986447</v>
      </c>
      <c r="BI172" s="15">
        <v>84.444329072860327</v>
      </c>
      <c r="BJ172" s="15">
        <v>85.171916944913235</v>
      </c>
    </row>
    <row r="173" spans="1:62" ht="12.75" customHeight="1" x14ac:dyDescent="0.15">
      <c r="A173" s="15"/>
      <c r="B173" s="18">
        <f t="shared" si="2"/>
        <v>513</v>
      </c>
      <c r="C173" s="16">
        <v>17.100000000000001</v>
      </c>
      <c r="D173" s="17" t="e">
        <f>VLOOKUP(Table!C173,'Datos de tu bebé'!$E$17:$F$102,2,FALSE)</f>
        <v>#N/A</v>
      </c>
      <c r="E173" s="15">
        <f>IF('Datos de tu bebé'!$D$8="Male",Table!AA173,Table!AS173)</f>
        <v>9.4391096355999995</v>
      </c>
      <c r="F173" s="15">
        <f>IF('Datos de tu bebé'!$D$8="Male",Table!AB173,Table!AT173)</f>
        <v>9.6768531628000005</v>
      </c>
      <c r="G173" s="15">
        <f>IF('Datos de tu bebé'!$D$8="Male",Table!AC173,Table!AU173)</f>
        <v>10.056596111200001</v>
      </c>
      <c r="H173" s="15">
        <f>IF('Datos de tu bebé'!$D$8="Male",Table!AD173,Table!AV173)</f>
        <v>10.730238126000001</v>
      </c>
      <c r="I173" s="15">
        <f>IF('Datos de tu bebé'!$D$8="Male",Table!AE173,Table!AW173)</f>
        <v>11.540693267999998</v>
      </c>
      <c r="J173" s="15">
        <f>IF('Datos de tu bebé'!$D$8="Male",Table!AF173,Table!AX173)</f>
        <v>12.422716011999999</v>
      </c>
      <c r="K173" s="15">
        <f>IF('Datos de tu bebé'!$D$8="Male",Table!AG173,Table!AY173)</f>
        <v>13.283738176</v>
      </c>
      <c r="L173" s="15">
        <f>IF('Datos de tu bebé'!$D$8="Male",Table!AH173,Table!AZ173)</f>
        <v>13.831965478000001</v>
      </c>
      <c r="M173" s="15">
        <f>IF('Datos de tu bebé'!$D$8="Male",Table!AI173,Table!BA173)</f>
        <v>14.202006043999999</v>
      </c>
      <c r="N173" s="15" t="e">
        <f t="shared" si="0"/>
        <v>#N/A</v>
      </c>
      <c r="O173" s="16">
        <v>17.100000000000001</v>
      </c>
      <c r="P173" s="17" t="e">
        <f>VLOOKUP(Table!O173,'Datos de tu bebé'!$E$17:$G$102,3,FALSE)</f>
        <v>#N/A</v>
      </c>
      <c r="Q173" s="15">
        <f>IF('Datos de tu bebé'!$D$8="Male",Table!AJ173,Table!BB173)</f>
        <v>75.278898976175057</v>
      </c>
      <c r="R173" s="15">
        <f>IF('Datos de tu bebé'!$D$8="Male",Table!AK173,Table!BC173)</f>
        <v>75.977832585397863</v>
      </c>
      <c r="S173" s="15">
        <f>IF('Datos de tu bebé'!$D$8="Male",Table!AL173,Table!BD173)</f>
        <v>77.067342984660911</v>
      </c>
      <c r="T173" s="15">
        <f>IF('Datos de tu bebé'!$D$8="Male",Table!AM173,Table!BE173)</f>
        <v>78.924406423797933</v>
      </c>
      <c r="U173" s="15">
        <f>IF('Datos de tu bebé'!$D$8="Male",Table!AN173,Table!BF173)</f>
        <v>81.042667695377872</v>
      </c>
      <c r="V173" s="15">
        <f>IF('Datos de tu bebé'!$D$8="Male",Table!AO173,Table!BG173)</f>
        <v>83.220411586736716</v>
      </c>
      <c r="W173" s="15">
        <f>IF('Datos de tu bebé'!$D$8="Male",Table!AP173,Table!BH173)</f>
        <v>85.232775927679654</v>
      </c>
      <c r="X173" s="15">
        <f>IF('Datos de tu bebé'!$D$8="Male",Table!AQ173,Table!BI173)</f>
        <v>86.461389901537217</v>
      </c>
      <c r="Y173" s="15">
        <f>IF('Datos de tu bebé'!$D$8="Male",Table!AR173,Table!BJ173)</f>
        <v>87.269195037280383</v>
      </c>
      <c r="Z173" s="15" t="e">
        <f t="shared" si="1"/>
        <v>#N/A</v>
      </c>
      <c r="AA173" s="15">
        <v>9.4391096355999995</v>
      </c>
      <c r="AB173" s="15">
        <v>9.6768531628000005</v>
      </c>
      <c r="AC173" s="15">
        <v>10.056596111200001</v>
      </c>
      <c r="AD173" s="15">
        <v>10.730238126000001</v>
      </c>
      <c r="AE173" s="15">
        <v>11.540693267999998</v>
      </c>
      <c r="AF173" s="15">
        <v>12.422716011999999</v>
      </c>
      <c r="AG173" s="15">
        <v>13.283738176</v>
      </c>
      <c r="AH173" s="15">
        <v>13.831965478000001</v>
      </c>
      <c r="AI173" s="15">
        <v>14.202006043999999</v>
      </c>
      <c r="AJ173" s="15">
        <v>75.278898976175057</v>
      </c>
      <c r="AK173" s="15">
        <v>75.977832585397863</v>
      </c>
      <c r="AL173" s="15">
        <v>77.067342984660911</v>
      </c>
      <c r="AM173" s="15">
        <v>78.924406423797933</v>
      </c>
      <c r="AN173" s="15">
        <v>81.042667695377872</v>
      </c>
      <c r="AO173" s="15">
        <v>83.220411586736716</v>
      </c>
      <c r="AP173" s="15">
        <v>85.232775927679654</v>
      </c>
      <c r="AQ173" s="15">
        <v>86.461389901537217</v>
      </c>
      <c r="AR173" s="15">
        <v>87.269195037280383</v>
      </c>
      <c r="AS173" s="15">
        <v>8.9334032202642888</v>
      </c>
      <c r="AT173" s="15">
        <v>9.1408069929277396</v>
      </c>
      <c r="AU173" s="15">
        <v>9.4739312278046803</v>
      </c>
      <c r="AV173" s="15">
        <v>10.070703265269417</v>
      </c>
      <c r="AW173" s="15">
        <v>10.799126555968181</v>
      </c>
      <c r="AX173" s="15">
        <v>11.60565770002613</v>
      </c>
      <c r="AY173" s="15">
        <v>12.40764538893429</v>
      </c>
      <c r="AZ173" s="15">
        <v>12.926173664458851</v>
      </c>
      <c r="BA173" s="15">
        <v>13.279748579932399</v>
      </c>
      <c r="BB173" s="15">
        <v>73.365925291782006</v>
      </c>
      <c r="BC173" s="15">
        <v>74.133254655687239</v>
      </c>
      <c r="BD173" s="15">
        <v>75.309194393868381</v>
      </c>
      <c r="BE173" s="15">
        <v>77.259382810034154</v>
      </c>
      <c r="BF173" s="15">
        <v>79.405390577144843</v>
      </c>
      <c r="BG173" s="15">
        <v>81.530485090547998</v>
      </c>
      <c r="BH173" s="15">
        <v>83.426023687380493</v>
      </c>
      <c r="BI173" s="15">
        <v>84.552953971647185</v>
      </c>
      <c r="BJ173" s="15">
        <v>85.281885997079129</v>
      </c>
    </row>
    <row r="174" spans="1:62" ht="12.75" customHeight="1" x14ac:dyDescent="0.15">
      <c r="A174" s="15"/>
      <c r="B174" s="18">
        <f t="shared" si="2"/>
        <v>516</v>
      </c>
      <c r="C174" s="16">
        <v>17.2</v>
      </c>
      <c r="D174" s="17" t="e">
        <f>VLOOKUP(Table!C174,'Datos de tu bebé'!$E$17:$F$102,2,FALSE)</f>
        <v>#N/A</v>
      </c>
      <c r="E174" s="15">
        <f>IF('Datos de tu bebé'!$D$8="Male",Table!AA174,Table!AS174)</f>
        <v>9.4555732301999988</v>
      </c>
      <c r="F174" s="15">
        <f>IF('Datos de tu bebé'!$D$8="Male",Table!AB174,Table!AT174)</f>
        <v>9.6937025286000011</v>
      </c>
      <c r="G174" s="15">
        <f>IF('Datos de tu bebé'!$D$8="Male",Table!AC174,Table!AU174)</f>
        <v>10.074055463400001</v>
      </c>
      <c r="H174" s="15">
        <f>IF('Datos de tu bebé'!$D$8="Male",Table!AD174,Table!AV174)</f>
        <v>10.748760917000002</v>
      </c>
      <c r="I174" s="15">
        <f>IF('Datos de tu bebé'!$D$8="Male",Table!AE174,Table!AW174)</f>
        <v>11.560464195999998</v>
      </c>
      <c r="J174" s="15">
        <f>IF('Datos de tu bebé'!$D$8="Male",Table!AF174,Table!AX174)</f>
        <v>12.443807028999998</v>
      </c>
      <c r="K174" s="15">
        <f>IF('Datos de tu bebé'!$D$8="Male",Table!AG174,Table!AY174)</f>
        <v>13.306080027</v>
      </c>
      <c r="L174" s="15">
        <f>IF('Datos de tu bebé'!$D$8="Male",Table!AH174,Table!AZ174)</f>
        <v>13.855084591000001</v>
      </c>
      <c r="M174" s="15">
        <f>IF('Datos de tu bebé'!$D$8="Male",Table!AI174,Table!BA174)</f>
        <v>14.225641467999999</v>
      </c>
      <c r="N174" s="15" t="e">
        <f t="shared" si="0"/>
        <v>#N/A</v>
      </c>
      <c r="O174" s="16">
        <v>17.2</v>
      </c>
      <c r="P174" s="17" t="e">
        <f>VLOOKUP(Table!O174,'Datos de tu bebé'!$E$17:$G$102,3,FALSE)</f>
        <v>#N/A</v>
      </c>
      <c r="Q174" s="15">
        <f>IF('Datos de tu bebé'!$D$8="Male",Table!AJ174,Table!BB174)</f>
        <v>75.364109662963358</v>
      </c>
      <c r="R174" s="15">
        <f>IF('Datos de tu bebé'!$D$8="Male",Table!AK174,Table!BC174)</f>
        <v>76.06485279537479</v>
      </c>
      <c r="S174" s="15">
        <f>IF('Datos de tu bebé'!$D$8="Male",Table!AL174,Table!BD174)</f>
        <v>77.157001113728711</v>
      </c>
      <c r="T174" s="15">
        <f>IF('Datos de tu bebé'!$D$8="Male",Table!AM174,Table!BE174)</f>
        <v>79.018048845952009</v>
      </c>
      <c r="U174" s="15">
        <f>IF('Datos de tu bebé'!$D$8="Male",Table!AN174,Table!BF174)</f>
        <v>81.140070001295229</v>
      </c>
      <c r="V174" s="15">
        <f>IF('Datos de tu bebé'!$D$8="Male",Table!AO174,Table!BG174)</f>
        <v>83.320812141926012</v>
      </c>
      <c r="W174" s="15">
        <f>IF('Datos de tu bebé'!$D$8="Male",Table!AP174,Table!BH174)</f>
        <v>85.335170211935434</v>
      </c>
      <c r="X174" s="15">
        <f>IF('Datos de tu bebé'!$D$8="Male",Table!AQ174,Table!BI174)</f>
        <v>86.564636644173973</v>
      </c>
      <c r="Y174" s="15">
        <f>IF('Datos de tu bebé'!$D$8="Male",Table!AR174,Table!BJ174)</f>
        <v>87.372852234398565</v>
      </c>
      <c r="Z174" s="15" t="e">
        <f t="shared" si="1"/>
        <v>#N/A</v>
      </c>
      <c r="AA174" s="15">
        <v>9.4555732301999988</v>
      </c>
      <c r="AB174" s="15">
        <v>9.6937025286000011</v>
      </c>
      <c r="AC174" s="15">
        <v>10.074055463400001</v>
      </c>
      <c r="AD174" s="15">
        <v>10.748760917000002</v>
      </c>
      <c r="AE174" s="15">
        <v>11.560464195999998</v>
      </c>
      <c r="AF174" s="15">
        <v>12.443807028999998</v>
      </c>
      <c r="AG174" s="15">
        <v>13.306080027</v>
      </c>
      <c r="AH174" s="15">
        <v>13.855084591000001</v>
      </c>
      <c r="AI174" s="15">
        <v>14.225641467999999</v>
      </c>
      <c r="AJ174" s="15">
        <v>75.364109662963358</v>
      </c>
      <c r="AK174" s="15">
        <v>76.06485279537479</v>
      </c>
      <c r="AL174" s="15">
        <v>77.157001113728711</v>
      </c>
      <c r="AM174" s="15">
        <v>79.018048845952009</v>
      </c>
      <c r="AN174" s="15">
        <v>81.140070001295229</v>
      </c>
      <c r="AO174" s="15">
        <v>83.320812141926012</v>
      </c>
      <c r="AP174" s="15">
        <v>85.335170211935434</v>
      </c>
      <c r="AQ174" s="15">
        <v>86.564636644173973</v>
      </c>
      <c r="AR174" s="15">
        <v>87.372852234398565</v>
      </c>
      <c r="AS174" s="15">
        <v>8.9513437276404737</v>
      </c>
      <c r="AT174" s="15">
        <v>9.1589777168125366</v>
      </c>
      <c r="AU174" s="15">
        <v>9.4925113053058219</v>
      </c>
      <c r="AV174" s="15">
        <v>10.0901424841135</v>
      </c>
      <c r="AW174" s="15">
        <v>10.819841704627837</v>
      </c>
      <c r="AX174" s="15">
        <v>11.628088712082317</v>
      </c>
      <c r="AY174" s="15">
        <v>12.432109375170736</v>
      </c>
      <c r="AZ174" s="15">
        <v>12.952129907341549</v>
      </c>
      <c r="BA174" s="15">
        <v>13.306803774568806</v>
      </c>
      <c r="BB174" s="15">
        <v>73.456920285618835</v>
      </c>
      <c r="BC174" s="15">
        <v>74.225230119703511</v>
      </c>
      <c r="BD174" s="15">
        <v>75.402735267138894</v>
      </c>
      <c r="BE174" s="15">
        <v>77.355683747256393</v>
      </c>
      <c r="BF174" s="15">
        <v>79.50495838049298</v>
      </c>
      <c r="BG174" s="15">
        <v>81.633517285902883</v>
      </c>
      <c r="BH174" s="15">
        <v>83.532332563381189</v>
      </c>
      <c r="BI174" s="15">
        <v>84.661292107405473</v>
      </c>
      <c r="BJ174" s="15">
        <v>85.3915683817755</v>
      </c>
    </row>
    <row r="175" spans="1:62" ht="12.75" customHeight="1" x14ac:dyDescent="0.15">
      <c r="A175" s="15"/>
      <c r="B175" s="18">
        <f t="shared" si="2"/>
        <v>519</v>
      </c>
      <c r="C175" s="16">
        <v>17.3</v>
      </c>
      <c r="D175" s="17" t="e">
        <f>VLOOKUP(Table!C175,'Datos de tu bebé'!$E$17:$F$102,2,FALSE)</f>
        <v>#N/A</v>
      </c>
      <c r="E175" s="15">
        <f>IF('Datos de tu bebé'!$D$8="Male",Table!AA175,Table!AS175)</f>
        <v>9.4720368247999982</v>
      </c>
      <c r="F175" s="15">
        <f>IF('Datos de tu bebé'!$D$8="Male",Table!AB175,Table!AT175)</f>
        <v>9.7105518944000018</v>
      </c>
      <c r="G175" s="15">
        <f>IF('Datos de tu bebé'!$D$8="Male",Table!AC175,Table!AU175)</f>
        <v>10.0915148156</v>
      </c>
      <c r="H175" s="15">
        <f>IF('Datos de tu bebé'!$D$8="Male",Table!AD175,Table!AV175)</f>
        <v>10.767283708000003</v>
      </c>
      <c r="I175" s="15">
        <f>IF('Datos de tu bebé'!$D$8="Male",Table!AE175,Table!AW175)</f>
        <v>11.580235123999998</v>
      </c>
      <c r="J175" s="15">
        <f>IF('Datos de tu bebé'!$D$8="Male",Table!AF175,Table!AX175)</f>
        <v>12.464898045999998</v>
      </c>
      <c r="K175" s="15">
        <f>IF('Datos de tu bebé'!$D$8="Male",Table!AG175,Table!AY175)</f>
        <v>13.328421878</v>
      </c>
      <c r="L175" s="15">
        <f>IF('Datos de tu bebé'!$D$8="Male",Table!AH175,Table!AZ175)</f>
        <v>13.878203704000001</v>
      </c>
      <c r="M175" s="15">
        <f>IF('Datos de tu bebé'!$D$8="Male",Table!AI175,Table!BA175)</f>
        <v>14.249276891999999</v>
      </c>
      <c r="N175" s="15" t="e">
        <f t="shared" si="0"/>
        <v>#N/A</v>
      </c>
      <c r="O175" s="16">
        <v>17.3</v>
      </c>
      <c r="P175" s="17" t="e">
        <f>VLOOKUP(Table!O175,'Datos de tu bebé'!$E$17:$G$102,3,FALSE)</f>
        <v>#N/A</v>
      </c>
      <c r="Q175" s="15">
        <f>IF('Datos de tu bebé'!$D$8="Male",Table!AJ175,Table!BB175)</f>
        <v>75.449033446583499</v>
      </c>
      <c r="R175" s="15">
        <f>IF('Datos de tu bebé'!$D$8="Male",Table!AK175,Table!BC175)</f>
        <v>76.151587729822268</v>
      </c>
      <c r="S175" s="15">
        <f>IF('Datos de tu bebé'!$D$8="Male",Table!AL175,Table!BD175)</f>
        <v>77.246375412736128</v>
      </c>
      <c r="T175" s="15">
        <f>IF('Datos de tu bebé'!$D$8="Male",Table!AM175,Table!BE175)</f>
        <v>79.111407333914912</v>
      </c>
      <c r="U175" s="15">
        <f>IF('Datos de tu bebé'!$D$8="Male",Table!AN175,Table!BF175)</f>
        <v>81.237185339013394</v>
      </c>
      <c r="V175" s="15">
        <f>IF('Datos de tu bebé'!$D$8="Male",Table!AO175,Table!BG175)</f>
        <v>83.420920722342004</v>
      </c>
      <c r="W175" s="15">
        <f>IF('Datos de tu bebé'!$D$8="Male",Table!AP175,Table!BH175)</f>
        <v>85.437267393678027</v>
      </c>
      <c r="X175" s="15">
        <f>IF('Datos de tu bebé'!$D$8="Male",Table!AQ175,Table!BI175)</f>
        <v>86.667583385369653</v>
      </c>
      <c r="Y175" s="15">
        <f>IF('Datos de tu bebé'!$D$8="Male",Table!AR175,Table!BJ175)</f>
        <v>87.476207759843064</v>
      </c>
      <c r="Z175" s="15" t="e">
        <f t="shared" si="1"/>
        <v>#N/A</v>
      </c>
      <c r="AA175" s="15">
        <v>9.4720368247999982</v>
      </c>
      <c r="AB175" s="15">
        <v>9.7105518944000018</v>
      </c>
      <c r="AC175" s="15">
        <v>10.0915148156</v>
      </c>
      <c r="AD175" s="15">
        <v>10.767283708000003</v>
      </c>
      <c r="AE175" s="15">
        <v>11.580235123999998</v>
      </c>
      <c r="AF175" s="15">
        <v>12.464898045999998</v>
      </c>
      <c r="AG175" s="15">
        <v>13.328421878</v>
      </c>
      <c r="AH175" s="15">
        <v>13.878203704000001</v>
      </c>
      <c r="AI175" s="15">
        <v>14.249276891999999</v>
      </c>
      <c r="AJ175" s="15">
        <v>75.449033446583499</v>
      </c>
      <c r="AK175" s="15">
        <v>76.151587729822268</v>
      </c>
      <c r="AL175" s="15">
        <v>77.246375412736128</v>
      </c>
      <c r="AM175" s="15">
        <v>79.111407333914912</v>
      </c>
      <c r="AN175" s="15">
        <v>81.237185339013394</v>
      </c>
      <c r="AO175" s="15">
        <v>83.420920722342004</v>
      </c>
      <c r="AP175" s="15">
        <v>85.437267393678027</v>
      </c>
      <c r="AQ175" s="15">
        <v>86.667583385369653</v>
      </c>
      <c r="AR175" s="15">
        <v>87.476207759843064</v>
      </c>
      <c r="AS175" s="15">
        <v>8.9691737238411768</v>
      </c>
      <c r="AT175" s="15">
        <v>9.1770383370319539</v>
      </c>
      <c r="AU175" s="15">
        <v>9.5109818994553521</v>
      </c>
      <c r="AV175" s="15">
        <v>10.109473285752184</v>
      </c>
      <c r="AW175" s="15">
        <v>10.840449835792061</v>
      </c>
      <c r="AX175" s="15">
        <v>11.650414715738487</v>
      </c>
      <c r="AY175" s="15">
        <v>12.456471255640572</v>
      </c>
      <c r="AZ175" s="15">
        <v>12.977986624248985</v>
      </c>
      <c r="BA175" s="15">
        <v>13.333761602161253</v>
      </c>
      <c r="BB175" s="15">
        <v>73.547652830862617</v>
      </c>
      <c r="BC175" s="15">
        <v>74.316940286641838</v>
      </c>
      <c r="BD175" s="15">
        <v>75.4960068367931</v>
      </c>
      <c r="BE175" s="15">
        <v>77.451709720105697</v>
      </c>
      <c r="BF175" s="15">
        <v>79.604246455026441</v>
      </c>
      <c r="BG175" s="15">
        <v>81.736266595971003</v>
      </c>
      <c r="BH175" s="15">
        <v>83.638357084852402</v>
      </c>
      <c r="BI175" s="15">
        <v>84.769345628181838</v>
      </c>
      <c r="BJ175" s="15">
        <v>85.50096622942803</v>
      </c>
    </row>
    <row r="176" spans="1:62" ht="12.75" customHeight="1" x14ac:dyDescent="0.15">
      <c r="A176" s="15"/>
      <c r="B176" s="18">
        <f t="shared" si="2"/>
        <v>522</v>
      </c>
      <c r="C176" s="16">
        <v>17.399999999999999</v>
      </c>
      <c r="D176" s="17" t="e">
        <f>VLOOKUP(Table!C176,'Datos de tu bebé'!$E$17:$F$102,2,FALSE)</f>
        <v>#N/A</v>
      </c>
      <c r="E176" s="15">
        <f>IF('Datos de tu bebé'!$D$8="Male",Table!AA176,Table!AS176)</f>
        <v>9.4885004193999976</v>
      </c>
      <c r="F176" s="15">
        <f>IF('Datos de tu bebé'!$D$8="Male",Table!AB176,Table!AT176)</f>
        <v>9.7274012602000024</v>
      </c>
      <c r="G176" s="15">
        <f>IF('Datos de tu bebé'!$D$8="Male",Table!AC176,Table!AU176)</f>
        <v>10.1089741678</v>
      </c>
      <c r="H176" s="15">
        <f>IF('Datos de tu bebé'!$D$8="Male",Table!AD176,Table!AV176)</f>
        <v>10.785806499000003</v>
      </c>
      <c r="I176" s="15">
        <f>IF('Datos de tu bebé'!$D$8="Male",Table!AE176,Table!AW176)</f>
        <v>11.600006051999998</v>
      </c>
      <c r="J176" s="15">
        <f>IF('Datos de tu bebé'!$D$8="Male",Table!AF176,Table!AX176)</f>
        <v>12.485989062999998</v>
      </c>
      <c r="K176" s="15">
        <f>IF('Datos de tu bebé'!$D$8="Male",Table!AG176,Table!AY176)</f>
        <v>13.350763729000001</v>
      </c>
      <c r="L176" s="15">
        <f>IF('Datos de tu bebé'!$D$8="Male",Table!AH176,Table!AZ176)</f>
        <v>13.901322817</v>
      </c>
      <c r="M176" s="15">
        <f>IF('Datos de tu bebé'!$D$8="Male",Table!AI176,Table!BA176)</f>
        <v>14.272912315999999</v>
      </c>
      <c r="N176" s="15" t="e">
        <f t="shared" si="0"/>
        <v>#N/A</v>
      </c>
      <c r="O176" s="16">
        <v>17.399999999999999</v>
      </c>
      <c r="P176" s="17" t="e">
        <f>VLOOKUP(Table!O176,'Datos de tu bebé'!$E$17:$G$102,3,FALSE)</f>
        <v>#N/A</v>
      </c>
      <c r="Q176" s="15">
        <f>IF('Datos de tu bebé'!$D$8="Male",Table!AJ176,Table!BB176)</f>
        <v>75.533672739591822</v>
      </c>
      <c r="R176" s="15">
        <f>IF('Datos de tu bebé'!$D$8="Male",Table!AK176,Table!BC176)</f>
        <v>76.23803978089127</v>
      </c>
      <c r="S176" s="15">
        <f>IF('Datos de tu bebé'!$D$8="Male",Table!AL176,Table!BD176)</f>
        <v>77.335468244361621</v>
      </c>
      <c r="T176" s="15">
        <f>IF('Datos de tu bebé'!$D$8="Male",Table!AM176,Table!BE176)</f>
        <v>79.20448421089776</v>
      </c>
      <c r="U176" s="15">
        <f>IF('Datos de tu bebé'!$D$8="Male",Table!AN176,Table!BF176)</f>
        <v>81.334016009433469</v>
      </c>
      <c r="V176" s="15">
        <f>IF('Datos de tu bebé'!$D$8="Male",Table!AO176,Table!BG176)</f>
        <v>83.520739635026615</v>
      </c>
      <c r="W176" s="15">
        <f>IF('Datos de tu bebé'!$D$8="Male",Table!AP176,Table!BH176)</f>
        <v>85.539069811238036</v>
      </c>
      <c r="X176" s="15">
        <f>IF('Datos de tu bebé'!$D$8="Male",Table!AQ176,Table!BI176)</f>
        <v>86.770232493025162</v>
      </c>
      <c r="Y176" s="15">
        <f>IF('Datos de tu bebé'!$D$8="Male",Table!AR176,Table!BJ176)</f>
        <v>87.579264004459247</v>
      </c>
      <c r="Z176" s="15" t="e">
        <f t="shared" si="1"/>
        <v>#N/A</v>
      </c>
      <c r="AA176" s="15">
        <v>9.4885004193999976</v>
      </c>
      <c r="AB176" s="15">
        <v>9.7274012602000024</v>
      </c>
      <c r="AC176" s="15">
        <v>10.1089741678</v>
      </c>
      <c r="AD176" s="15">
        <v>10.785806499000003</v>
      </c>
      <c r="AE176" s="15">
        <v>11.600006051999998</v>
      </c>
      <c r="AF176" s="15">
        <v>12.485989062999998</v>
      </c>
      <c r="AG176" s="15">
        <v>13.350763729000001</v>
      </c>
      <c r="AH176" s="15">
        <v>13.901322817</v>
      </c>
      <c r="AI176" s="15">
        <v>14.272912315999999</v>
      </c>
      <c r="AJ176" s="15">
        <v>75.533672739591822</v>
      </c>
      <c r="AK176" s="15">
        <v>76.23803978089127</v>
      </c>
      <c r="AL176" s="15">
        <v>77.335468244361621</v>
      </c>
      <c r="AM176" s="15">
        <v>79.20448421089776</v>
      </c>
      <c r="AN176" s="15">
        <v>81.334016009433469</v>
      </c>
      <c r="AO176" s="15">
        <v>83.520739635026615</v>
      </c>
      <c r="AP176" s="15">
        <v>85.539069811238036</v>
      </c>
      <c r="AQ176" s="15">
        <v>86.770232493025162</v>
      </c>
      <c r="AR176" s="15">
        <v>87.579264004459247</v>
      </c>
      <c r="AS176" s="15">
        <v>8.9868944364552714</v>
      </c>
      <c r="AT176" s="15">
        <v>9.1949901002753744</v>
      </c>
      <c r="AU176" s="15">
        <v>9.5293442891481241</v>
      </c>
      <c r="AV176" s="15">
        <v>10.128697011129574</v>
      </c>
      <c r="AW176" s="15">
        <v>10.860952372869129</v>
      </c>
      <c r="AX176" s="15">
        <v>11.672637233438326</v>
      </c>
      <c r="AY176" s="15">
        <v>12.480732659095189</v>
      </c>
      <c r="AZ176" s="15">
        <v>13.003745517226132</v>
      </c>
      <c r="BA176" s="15">
        <v>13.360623817103834</v>
      </c>
      <c r="BB176" s="15">
        <v>73.638124991427475</v>
      </c>
      <c r="BC176" s="15">
        <v>74.408387247053426</v>
      </c>
      <c r="BD176" s="15">
        <v>75.589011226939036</v>
      </c>
      <c r="BE176" s="15">
        <v>77.547462889894803</v>
      </c>
      <c r="BF176" s="15">
        <v>79.703256978172149</v>
      </c>
      <c r="BG176" s="15">
        <v>81.838735190577395</v>
      </c>
      <c r="BH176" s="15">
        <v>83.744099396707995</v>
      </c>
      <c r="BI176" s="15">
        <v>84.877116656568077</v>
      </c>
      <c r="BJ176" s="15">
        <v>85.610081645371793</v>
      </c>
    </row>
    <row r="177" spans="1:62" ht="12.75" customHeight="1" x14ac:dyDescent="0.15">
      <c r="A177" s="15" t="s">
        <v>2</v>
      </c>
      <c r="B177" s="18">
        <f t="shared" si="2"/>
        <v>525</v>
      </c>
      <c r="C177" s="16">
        <v>17.5</v>
      </c>
      <c r="D177" s="17" t="e">
        <f>VLOOKUP(Table!C177,'Datos de tu bebé'!$E$17:$F$102,2,FALSE)</f>
        <v>#N/A</v>
      </c>
      <c r="E177" s="15">
        <f>IF('Datos de tu bebé'!$D$8="Male",Table!AA177,Table!AS177)</f>
        <v>9.5049640140000005</v>
      </c>
      <c r="F177" s="15">
        <f>IF('Datos de tu bebé'!$D$8="Male",Table!AB177,Table!AT177)</f>
        <v>9.7442506259999995</v>
      </c>
      <c r="G177" s="15">
        <f>IF('Datos de tu bebé'!$D$8="Male",Table!AC177,Table!AU177)</f>
        <v>10.126433520000001</v>
      </c>
      <c r="H177" s="15">
        <f>IF('Datos de tu bebé'!$D$8="Male",Table!AD177,Table!AV177)</f>
        <v>10.80432929</v>
      </c>
      <c r="I177" s="15">
        <f>IF('Datos de tu bebé'!$D$8="Male",Table!AE177,Table!AW177)</f>
        <v>11.619776979999999</v>
      </c>
      <c r="J177" s="15">
        <f>IF('Datos de tu bebé'!$D$8="Male",Table!AF177,Table!AX177)</f>
        <v>12.50708008</v>
      </c>
      <c r="K177" s="15">
        <f>IF('Datos de tu bebé'!$D$8="Male",Table!AG177,Table!AY177)</f>
        <v>13.373105580000001</v>
      </c>
      <c r="L177" s="15">
        <f>IF('Datos de tu bebé'!$D$8="Male",Table!AH177,Table!AZ177)</f>
        <v>13.92444193</v>
      </c>
      <c r="M177" s="15">
        <f>IF('Datos de tu bebé'!$D$8="Male",Table!AI177,Table!BA177)</f>
        <v>14.296547739999999</v>
      </c>
      <c r="N177" s="15" t="e">
        <f t="shared" si="0"/>
        <v>#N/A</v>
      </c>
      <c r="O177" s="16">
        <v>17.5</v>
      </c>
      <c r="P177" s="17" t="e">
        <f>VLOOKUP(Table!O177,'Datos de tu bebé'!$E$17:$G$102,3,FALSE)</f>
        <v>#N/A</v>
      </c>
      <c r="Q177" s="15">
        <f>IF('Datos de tu bebé'!$D$8="Male",Table!AJ177,Table!BB177)</f>
        <v>75.631316453640025</v>
      </c>
      <c r="R177" s="15">
        <f>IF('Datos de tu bebé'!$D$8="Male",Table!AK177,Table!BC177)</f>
        <v>76.337421395813166</v>
      </c>
      <c r="S177" s="15">
        <f>IF('Datos de tu bebé'!$D$8="Male",Table!AL177,Table!BD177)</f>
        <v>77.437422348462761</v>
      </c>
      <c r="T177" s="15">
        <f>IF('Datos de tu bebé'!$D$8="Male",Table!AM177,Table!BE177)</f>
        <v>79.310420616712307</v>
      </c>
      <c r="U177" s="15">
        <f>IF('Datos de tu bebé'!$D$8="Male",Table!AN177,Table!BF177)</f>
        <v>81.443836034</v>
      </c>
      <c r="V177" s="15">
        <f>IF('Datos de tu bebé'!$D$8="Male",Table!AO177,Table!BG177)</f>
        <v>83.63376900118125</v>
      </c>
      <c r="W177" s="15">
        <f>IF('Datos de tu bebé'!$D$8="Male",Table!AP177,Table!BH177)</f>
        <v>85.654313146001357</v>
      </c>
      <c r="X177" s="15">
        <f>IF('Datos de tu bebé'!$D$8="Male",Table!AQ177,Table!BI177)</f>
        <v>86.886454730588923</v>
      </c>
      <c r="Y177" s="15">
        <f>IF('Datos de tu bebé'!$D$8="Male",Table!AR177,Table!BJ177)</f>
        <v>87.695970515048515</v>
      </c>
      <c r="Z177" s="15" t="e">
        <f t="shared" si="1"/>
        <v>#N/A</v>
      </c>
      <c r="AA177" s="15">
        <v>9.5049640140000005</v>
      </c>
      <c r="AB177" s="15">
        <v>9.7442506259999995</v>
      </c>
      <c r="AC177" s="15">
        <v>10.126433520000001</v>
      </c>
      <c r="AD177" s="15">
        <v>10.80432929</v>
      </c>
      <c r="AE177" s="15">
        <v>11.619776979999999</v>
      </c>
      <c r="AF177" s="15">
        <v>12.50708008</v>
      </c>
      <c r="AG177" s="15">
        <v>13.373105580000001</v>
      </c>
      <c r="AH177" s="15">
        <v>13.92444193</v>
      </c>
      <c r="AI177" s="15">
        <v>14.296547739999999</v>
      </c>
      <c r="AJ177" s="15">
        <v>75.631316453640025</v>
      </c>
      <c r="AK177" s="15">
        <v>76.337421395813166</v>
      </c>
      <c r="AL177" s="15">
        <v>77.437422348462761</v>
      </c>
      <c r="AM177" s="15">
        <v>79.310420616712307</v>
      </c>
      <c r="AN177" s="15">
        <v>81.443836034</v>
      </c>
      <c r="AO177" s="15">
        <v>83.63376900118125</v>
      </c>
      <c r="AP177" s="15">
        <v>85.654313146001357</v>
      </c>
      <c r="AQ177" s="15">
        <v>86.886454730588923</v>
      </c>
      <c r="AR177" s="15">
        <v>87.695970515048515</v>
      </c>
      <c r="AS177" s="15">
        <v>9.0096681200000006</v>
      </c>
      <c r="AT177" s="15">
        <v>9.2179799790000008</v>
      </c>
      <c r="AU177" s="15">
        <v>9.5527226800000005</v>
      </c>
      <c r="AV177" s="15">
        <v>10.152899789999999</v>
      </c>
      <c r="AW177" s="15">
        <v>10.886385580000001</v>
      </c>
      <c r="AX177" s="15">
        <v>11.699717830000001</v>
      </c>
      <c r="AY177" s="15">
        <v>12.509741330000001</v>
      </c>
      <c r="AZ177" s="15">
        <v>13.03414978</v>
      </c>
      <c r="BA177" s="15">
        <v>13.39204468</v>
      </c>
      <c r="BB177" s="15">
        <v>73.740470064912088</v>
      </c>
      <c r="BC177" s="15">
        <v>74.511836664277538</v>
      </c>
      <c r="BD177" s="15">
        <v>75.694199652211495</v>
      </c>
      <c r="BE177" s="15">
        <v>77.655654994920198</v>
      </c>
      <c r="BF177" s="15">
        <v>79.814918523000003</v>
      </c>
      <c r="BG177" s="15">
        <v>81.953992365373082</v>
      </c>
      <c r="BH177" s="15">
        <v>83.862690867100795</v>
      </c>
      <c r="BI177" s="15">
        <v>84.997744690060316</v>
      </c>
      <c r="BJ177" s="15">
        <v>85.732047851903303</v>
      </c>
    </row>
    <row r="178" spans="1:62" ht="12.75" customHeight="1" x14ac:dyDescent="0.15">
      <c r="A178" s="15"/>
      <c r="B178" s="18">
        <f t="shared" si="2"/>
        <v>528</v>
      </c>
      <c r="C178" s="16">
        <v>17.600000000000001</v>
      </c>
      <c r="D178" s="17" t="e">
        <f>VLOOKUP(Table!C178,'Datos de tu bebé'!$E$17:$F$102,2,FALSE)</f>
        <v>#N/A</v>
      </c>
      <c r="E178" s="15">
        <f>IF('Datos de tu bebé'!$D$8="Male",Table!AA178,Table!AS178)</f>
        <v>9.5203650913000004</v>
      </c>
      <c r="F178" s="15">
        <f>IF('Datos de tu bebé'!$D$8="Male",Table!AB178,Table!AT178)</f>
        <v>9.7600085972999988</v>
      </c>
      <c r="G178" s="15">
        <f>IF('Datos de tu bebé'!$D$8="Male",Table!AC178,Table!AU178)</f>
        <v>10.142758150000001</v>
      </c>
      <c r="H178" s="15">
        <f>IF('Datos de tu bebé'!$D$8="Male",Table!AD178,Table!AV178)</f>
        <v>10.821649023000001</v>
      </c>
      <c r="I178" s="15">
        <f>IF('Datos de tu bebé'!$D$8="Male",Table!AE178,Table!AW178)</f>
        <v>11.638277184</v>
      </c>
      <c r="J178" s="15">
        <f>IF('Datos de tu bebé'!$D$8="Male",Table!AF178,Table!AX178)</f>
        <v>12.526844851</v>
      </c>
      <c r="K178" s="15">
        <f>IF('Datos de tu bebé'!$D$8="Male",Table!AG178,Table!AY178)</f>
        <v>13.394085187</v>
      </c>
      <c r="L178" s="15">
        <f>IF('Datos de tu bebé'!$D$8="Male",Table!AH178,Table!AZ178)</f>
        <v>13.946185218</v>
      </c>
      <c r="M178" s="15">
        <f>IF('Datos de tu bebé'!$D$8="Male",Table!AI178,Table!BA178)</f>
        <v>14.318802263999999</v>
      </c>
      <c r="N178" s="15" t="e">
        <f t="shared" si="0"/>
        <v>#N/A</v>
      </c>
      <c r="O178" s="16">
        <v>17.600000000000001</v>
      </c>
      <c r="P178" s="17" t="e">
        <f>VLOOKUP(Table!O178,'Datos de tu bebé'!$E$17:$G$102,3,FALSE)</f>
        <v>#N/A</v>
      </c>
      <c r="Q178" s="15">
        <f>IF('Datos de tu bebé'!$D$8="Male",Table!AJ178,Table!BB178)</f>
        <v>75.715280436177068</v>
      </c>
      <c r="R178" s="15">
        <f>IF('Datos de tu bebé'!$D$8="Male",Table!AK178,Table!BC178)</f>
        <v>76.423202258115495</v>
      </c>
      <c r="S178" s="15">
        <f>IF('Datos de tu bebé'!$D$8="Male",Table!AL178,Table!BD178)</f>
        <v>77.5258481370346</v>
      </c>
      <c r="T178" s="15">
        <f>IF('Datos de tu bebé'!$D$8="Male",Table!AM178,Table!BE178)</f>
        <v>79.402831938364557</v>
      </c>
      <c r="U178" s="15">
        <f>IF('Datos de tu bebé'!$D$8="Male",Table!AN178,Table!BF178)</f>
        <v>81.539996074000001</v>
      </c>
      <c r="V178" s="15">
        <f>IF('Datos de tu bebé'!$D$8="Male",Table!AO178,Table!BG178)</f>
        <v>83.732907068963229</v>
      </c>
      <c r="W178" s="15">
        <f>IF('Datos de tu bebé'!$D$8="Male",Table!AP178,Table!BH178)</f>
        <v>85.755423180304803</v>
      </c>
      <c r="X178" s="15">
        <f>IF('Datos de tu bebé'!$D$8="Male",Table!AQ178,Table!BI178)</f>
        <v>86.988404414991649</v>
      </c>
      <c r="Y178" s="15">
        <f>IF('Datos de tu bebé'!$D$8="Male",Table!AR178,Table!BJ178)</f>
        <v>87.798323021301059</v>
      </c>
      <c r="Z178" s="15" t="e">
        <f t="shared" si="1"/>
        <v>#N/A</v>
      </c>
      <c r="AA178" s="15">
        <v>9.5203650913000004</v>
      </c>
      <c r="AB178" s="15">
        <v>9.7600085972999988</v>
      </c>
      <c r="AC178" s="15">
        <v>10.142758150000001</v>
      </c>
      <c r="AD178" s="15">
        <v>10.821649023000001</v>
      </c>
      <c r="AE178" s="15">
        <v>11.638277184</v>
      </c>
      <c r="AF178" s="15">
        <v>12.526844851</v>
      </c>
      <c r="AG178" s="15">
        <v>13.394085187</v>
      </c>
      <c r="AH178" s="15">
        <v>13.946185218</v>
      </c>
      <c r="AI178" s="15">
        <v>14.318802263999999</v>
      </c>
      <c r="AJ178" s="15">
        <v>75.715280436177068</v>
      </c>
      <c r="AK178" s="15">
        <v>76.423202258115495</v>
      </c>
      <c r="AL178" s="15">
        <v>77.5258481370346</v>
      </c>
      <c r="AM178" s="15">
        <v>79.402831938364557</v>
      </c>
      <c r="AN178" s="15">
        <v>81.539996074000001</v>
      </c>
      <c r="AO178" s="15">
        <v>83.732907068963229</v>
      </c>
      <c r="AP178" s="15">
        <v>85.755423180304803</v>
      </c>
      <c r="AQ178" s="15">
        <v>86.988404414991649</v>
      </c>
      <c r="AR178" s="15">
        <v>87.798323021301059</v>
      </c>
      <c r="AS178" s="15">
        <v>9.0271173246000007</v>
      </c>
      <c r="AT178" s="15">
        <v>9.2356602240000001</v>
      </c>
      <c r="AU178" s="15">
        <v>9.5708134025000007</v>
      </c>
      <c r="AV178" s="15">
        <v>10.171851308999999</v>
      </c>
      <c r="AW178" s="15">
        <v>10.906615173</v>
      </c>
      <c r="AX178" s="15">
        <v>11.721667191000002</v>
      </c>
      <c r="AY178" s="15">
        <v>12.533730864000001</v>
      </c>
      <c r="AZ178" s="15">
        <v>13.059638863</v>
      </c>
      <c r="BA178" s="15">
        <v>13.418639196999999</v>
      </c>
      <c r="BB178" s="15">
        <v>73.830330670755899</v>
      </c>
      <c r="BC178" s="15">
        <v>74.602665249559209</v>
      </c>
      <c r="BD178" s="15">
        <v>75.786576243790407</v>
      </c>
      <c r="BE178" s="15">
        <v>77.750767494904053</v>
      </c>
      <c r="BF178" s="15">
        <v>79.913278202300006</v>
      </c>
      <c r="BG178" s="15">
        <v>82.055804168485793</v>
      </c>
      <c r="BH178" s="15">
        <v>83.967774546464668</v>
      </c>
      <c r="BI178" s="15">
        <v>85.104857536949964</v>
      </c>
      <c r="BJ178" s="15">
        <v>85.840505990661001</v>
      </c>
    </row>
    <row r="179" spans="1:62" ht="12.75" customHeight="1" x14ac:dyDescent="0.15">
      <c r="A179" s="15"/>
      <c r="B179" s="18">
        <f t="shared" si="2"/>
        <v>531</v>
      </c>
      <c r="C179" s="16">
        <v>17.7</v>
      </c>
      <c r="D179" s="17" t="e">
        <f>VLOOKUP(Table!C179,'Datos de tu bebé'!$E$17:$F$102,2,FALSE)</f>
        <v>#N/A</v>
      </c>
      <c r="E179" s="15">
        <f>IF('Datos de tu bebé'!$D$8="Male",Table!AA179,Table!AS179)</f>
        <v>9.5357661686000004</v>
      </c>
      <c r="F179" s="15">
        <f>IF('Datos de tu bebé'!$D$8="Male",Table!AB179,Table!AT179)</f>
        <v>9.7757665685999982</v>
      </c>
      <c r="G179" s="15">
        <f>IF('Datos de tu bebé'!$D$8="Male",Table!AC179,Table!AU179)</f>
        <v>10.15908278</v>
      </c>
      <c r="H179" s="15">
        <f>IF('Datos de tu bebé'!$D$8="Male",Table!AD179,Table!AV179)</f>
        <v>10.838968756000002</v>
      </c>
      <c r="I179" s="15">
        <f>IF('Datos de tu bebé'!$D$8="Male",Table!AE179,Table!AW179)</f>
        <v>11.656777388</v>
      </c>
      <c r="J179" s="15">
        <f>IF('Datos de tu bebé'!$D$8="Male",Table!AF179,Table!AX179)</f>
        <v>12.546609622</v>
      </c>
      <c r="K179" s="15">
        <f>IF('Datos de tu bebé'!$D$8="Male",Table!AG179,Table!AY179)</f>
        <v>13.415064793999999</v>
      </c>
      <c r="L179" s="15">
        <f>IF('Datos de tu bebé'!$D$8="Male",Table!AH179,Table!AZ179)</f>
        <v>13.967928506</v>
      </c>
      <c r="M179" s="15">
        <f>IF('Datos de tu bebé'!$D$8="Male",Table!AI179,Table!BA179)</f>
        <v>14.341056787999998</v>
      </c>
      <c r="N179" s="15" t="e">
        <f t="shared" si="0"/>
        <v>#N/A</v>
      </c>
      <c r="O179" s="16">
        <v>17.7</v>
      </c>
      <c r="P179" s="17" t="e">
        <f>VLOOKUP(Table!O179,'Datos de tu bebé'!$E$17:$G$102,3,FALSE)</f>
        <v>#N/A</v>
      </c>
      <c r="Q179" s="15">
        <f>IF('Datos de tu bebé'!$D$8="Male",Table!AJ179,Table!BB179)</f>
        <v>75.798968457760097</v>
      </c>
      <c r="R179" s="15">
        <f>IF('Datos de tu bebé'!$D$8="Male",Table!AK179,Table!BC179)</f>
        <v>76.50870869239661</v>
      </c>
      <c r="S179" s="15">
        <f>IF('Datos de tu bebé'!$D$8="Male",Table!AL179,Table!BD179)</f>
        <v>77.614000805414591</v>
      </c>
      <c r="T179" s="15">
        <f>IF('Datos de tu bebé'!$D$8="Male",Table!AM179,Table!BE179)</f>
        <v>79.494969847328974</v>
      </c>
      <c r="U179" s="15">
        <f>IF('Datos de tu bebé'!$D$8="Male",Table!AN179,Table!BF179)</f>
        <v>81.635879551930003</v>
      </c>
      <c r="V179" s="15">
        <f>IF('Datos de tu bebé'!$D$8="Male",Table!AO179,Table!BG179)</f>
        <v>83.831763581101058</v>
      </c>
      <c r="W179" s="15">
        <f>IF('Datos de tu bebé'!$D$8="Male",Table!AP179,Table!BH179)</f>
        <v>85.856246664436298</v>
      </c>
      <c r="X179" s="15">
        <f>IF('Datos de tu bebé'!$D$8="Male",Table!AQ179,Table!BI179)</f>
        <v>87.090064783945849</v>
      </c>
      <c r="Y179" s="15">
        <f>IF('Datos de tu bebé'!$D$8="Male",Table!AR179,Table!BJ179)</f>
        <v>87.900384648409769</v>
      </c>
      <c r="Z179" s="15" t="e">
        <f t="shared" si="1"/>
        <v>#N/A</v>
      </c>
      <c r="AA179" s="15">
        <v>9.5357661686000004</v>
      </c>
      <c r="AB179" s="15">
        <v>9.7757665685999982</v>
      </c>
      <c r="AC179" s="15">
        <v>10.15908278</v>
      </c>
      <c r="AD179" s="15">
        <v>10.838968756000002</v>
      </c>
      <c r="AE179" s="15">
        <v>11.656777388</v>
      </c>
      <c r="AF179" s="15">
        <v>12.546609622</v>
      </c>
      <c r="AG179" s="15">
        <v>13.415064793999999</v>
      </c>
      <c r="AH179" s="15">
        <v>13.967928506</v>
      </c>
      <c r="AI179" s="15">
        <v>14.341056787999998</v>
      </c>
      <c r="AJ179" s="15">
        <v>75.798968457760097</v>
      </c>
      <c r="AK179" s="15">
        <v>76.50870869239661</v>
      </c>
      <c r="AL179" s="15">
        <v>77.614000805414591</v>
      </c>
      <c r="AM179" s="15">
        <v>79.494969847328974</v>
      </c>
      <c r="AN179" s="15">
        <v>81.635879551930003</v>
      </c>
      <c r="AO179" s="15">
        <v>83.831763581101058</v>
      </c>
      <c r="AP179" s="15">
        <v>85.856246664436298</v>
      </c>
      <c r="AQ179" s="15">
        <v>87.090064783945849</v>
      </c>
      <c r="AR179" s="15">
        <v>87.900384648409769</v>
      </c>
      <c r="AS179" s="15">
        <v>9.0444612803100011</v>
      </c>
      <c r="AT179" s="15">
        <v>9.2532357196999993</v>
      </c>
      <c r="AU179" s="15">
        <v>9.58880015079</v>
      </c>
      <c r="AV179" s="15">
        <v>10.1907002167</v>
      </c>
      <c r="AW179" s="15">
        <v>10.9267439453</v>
      </c>
      <c r="AX179" s="15">
        <v>11.743518205500001</v>
      </c>
      <c r="AY179" s="15">
        <v>12.557625447300001</v>
      </c>
      <c r="AZ179" s="15">
        <v>13.0850359113</v>
      </c>
      <c r="BA179" s="15">
        <v>13.445144076199998</v>
      </c>
      <c r="BB179" s="15">
        <v>73.919938142275612</v>
      </c>
      <c r="BC179" s="15">
        <v>74.693237973572153</v>
      </c>
      <c r="BD179" s="15">
        <v>75.878693119398179</v>
      </c>
      <c r="BE179" s="15">
        <v>77.845614782879153</v>
      </c>
      <c r="BF179" s="15">
        <v>80.011367969719998</v>
      </c>
      <c r="BG179" s="15">
        <v>82.157342856941085</v>
      </c>
      <c r="BH179" s="15">
        <v>84.072583516069102</v>
      </c>
      <c r="BI179" s="15">
        <v>85.211695303841211</v>
      </c>
      <c r="BJ179" s="15">
        <v>85.948689043242837</v>
      </c>
    </row>
    <row r="180" spans="1:62" ht="12.75" customHeight="1" x14ac:dyDescent="0.15">
      <c r="A180" s="15"/>
      <c r="B180" s="18">
        <f t="shared" si="2"/>
        <v>534</v>
      </c>
      <c r="C180" s="16">
        <v>17.8</v>
      </c>
      <c r="D180" s="17" t="e">
        <f>VLOOKUP(Table!C180,'Datos de tu bebé'!$E$17:$F$102,2,FALSE)</f>
        <v>#N/A</v>
      </c>
      <c r="E180" s="15">
        <f>IF('Datos de tu bebé'!$D$8="Male",Table!AA180,Table!AS180)</f>
        <v>9.5511672459000003</v>
      </c>
      <c r="F180" s="15">
        <f>IF('Datos de tu bebé'!$D$8="Male",Table!AB180,Table!AT180)</f>
        <v>9.7915245398999975</v>
      </c>
      <c r="G180" s="15">
        <f>IF('Datos de tu bebé'!$D$8="Male",Table!AC180,Table!AU180)</f>
        <v>10.17540741</v>
      </c>
      <c r="H180" s="15">
        <f>IF('Datos de tu bebé'!$D$8="Male",Table!AD180,Table!AV180)</f>
        <v>10.856288489000002</v>
      </c>
      <c r="I180" s="15">
        <f>IF('Datos de tu bebé'!$D$8="Male",Table!AE180,Table!AW180)</f>
        <v>11.675277592</v>
      </c>
      <c r="J180" s="15">
        <f>IF('Datos de tu bebé'!$D$8="Male",Table!AF180,Table!AX180)</f>
        <v>12.566374393</v>
      </c>
      <c r="K180" s="15">
        <f>IF('Datos de tu bebé'!$D$8="Male",Table!AG180,Table!AY180)</f>
        <v>13.436044400999998</v>
      </c>
      <c r="L180" s="15">
        <f>IF('Datos de tu bebé'!$D$8="Male",Table!AH180,Table!AZ180)</f>
        <v>13.989671793999999</v>
      </c>
      <c r="M180" s="15">
        <f>IF('Datos de tu bebé'!$D$8="Male",Table!AI180,Table!BA180)</f>
        <v>14.363311311999997</v>
      </c>
      <c r="N180" s="15" t="e">
        <f t="shared" si="0"/>
        <v>#N/A</v>
      </c>
      <c r="O180" s="16">
        <v>17.8</v>
      </c>
      <c r="P180" s="17" t="e">
        <f>VLOOKUP(Table!O180,'Datos de tu bebé'!$E$17:$G$102,3,FALSE)</f>
        <v>#N/A</v>
      </c>
      <c r="Q180" s="15">
        <f>IF('Datos de tu bebé'!$D$8="Male",Table!AJ180,Table!BB180)</f>
        <v>75.8823827850334</v>
      </c>
      <c r="R180" s="15">
        <f>IF('Datos de tu bebé'!$D$8="Male",Table!AK180,Table!BC180)</f>
        <v>76.593942946409285</v>
      </c>
      <c r="S180" s="15">
        <f>IF('Datos de tu bebé'!$D$8="Male",Table!AL180,Table!BD180)</f>
        <v>77.701882574163037</v>
      </c>
      <c r="T180" s="15">
        <f>IF('Datos de tu bebé'!$D$8="Male",Table!AM180,Table!BE180)</f>
        <v>79.586836528215741</v>
      </c>
      <c r="U180" s="15">
        <f>IF('Datos de tu bebé'!$D$8="Male",Table!AN180,Table!BF180)</f>
        <v>81.731488633121003</v>
      </c>
      <c r="V180" s="15">
        <f>IF('Datos de tu bebé'!$D$8="Male",Table!AO180,Table!BG180)</f>
        <v>83.930340710453166</v>
      </c>
      <c r="W180" s="15">
        <f>IF('Datos de tu bebé'!$D$8="Male",Table!AP180,Table!BH180)</f>
        <v>85.956785801687701</v>
      </c>
      <c r="X180" s="15">
        <f>IF('Datos de tu bebé'!$D$8="Male",Table!AQ180,Table!BI180)</f>
        <v>87.191438068585057</v>
      </c>
      <c r="Y180" s="15">
        <f>IF('Datos de tu bebé'!$D$8="Male",Table!AR180,Table!BJ180)</f>
        <v>88.002157648772453</v>
      </c>
      <c r="Z180" s="15" t="e">
        <f t="shared" si="1"/>
        <v>#N/A</v>
      </c>
      <c r="AA180" s="15">
        <v>9.5511672459000003</v>
      </c>
      <c r="AB180" s="15">
        <v>9.7915245398999975</v>
      </c>
      <c r="AC180" s="15">
        <v>10.17540741</v>
      </c>
      <c r="AD180" s="15">
        <v>10.856288489000002</v>
      </c>
      <c r="AE180" s="15">
        <v>11.675277592</v>
      </c>
      <c r="AF180" s="15">
        <v>12.566374393</v>
      </c>
      <c r="AG180" s="15">
        <v>13.436044400999998</v>
      </c>
      <c r="AH180" s="15">
        <v>13.989671793999999</v>
      </c>
      <c r="AI180" s="15">
        <v>14.363311311999997</v>
      </c>
      <c r="AJ180" s="15">
        <v>75.8823827850334</v>
      </c>
      <c r="AK180" s="15">
        <v>76.593942946409285</v>
      </c>
      <c r="AL180" s="15">
        <v>77.701882574163037</v>
      </c>
      <c r="AM180" s="15">
        <v>79.586836528215741</v>
      </c>
      <c r="AN180" s="15">
        <v>81.731488633121003</v>
      </c>
      <c r="AO180" s="15">
        <v>83.930340710453166</v>
      </c>
      <c r="AP180" s="15">
        <v>85.956785801687701</v>
      </c>
      <c r="AQ180" s="15">
        <v>87.191438068585057</v>
      </c>
      <c r="AR180" s="15">
        <v>88.002157648772453</v>
      </c>
      <c r="AS180" s="15">
        <v>9.061701177613001</v>
      </c>
      <c r="AT180" s="15">
        <v>9.2707076739849992</v>
      </c>
      <c r="AU180" s="15">
        <v>9.6066841621479995</v>
      </c>
      <c r="AV180" s="15">
        <v>10.20944780714</v>
      </c>
      <c r="AW180" s="15">
        <v>10.946773266819999</v>
      </c>
      <c r="AX180" s="15">
        <v>11.765272334990001</v>
      </c>
      <c r="AY180" s="15">
        <v>12.581426640390001</v>
      </c>
      <c r="AZ180" s="15">
        <v>13.110342554060001</v>
      </c>
      <c r="BA180" s="15">
        <v>13.471560996049998</v>
      </c>
      <c r="BB180" s="15">
        <v>74.009294424153367</v>
      </c>
      <c r="BC180" s="15">
        <v>74.78355680593944</v>
      </c>
      <c r="BD180" s="15">
        <v>75.97055228022721</v>
      </c>
      <c r="BE180" s="15">
        <v>77.940198895463936</v>
      </c>
      <c r="BF180" s="15">
        <v>80.109189878020004</v>
      </c>
      <c r="BG180" s="15">
        <v>82.258610477754871</v>
      </c>
      <c r="BH180" s="15">
        <v>84.177119801054786</v>
      </c>
      <c r="BI180" s="15">
        <v>85.318259995921807</v>
      </c>
      <c r="BJ180" s="15">
        <v>86.056598999322674</v>
      </c>
    </row>
    <row r="181" spans="1:62" ht="12.75" customHeight="1" x14ac:dyDescent="0.15">
      <c r="A181" s="15"/>
      <c r="B181" s="18">
        <f t="shared" si="2"/>
        <v>537</v>
      </c>
      <c r="C181" s="16">
        <v>17.899999999999999</v>
      </c>
      <c r="D181" s="17" t="e">
        <f>VLOOKUP(Table!C181,'Datos de tu bebé'!$E$17:$F$102,2,FALSE)</f>
        <v>#N/A</v>
      </c>
      <c r="E181" s="15">
        <f>IF('Datos de tu bebé'!$D$8="Male",Table!AA181,Table!AS181)</f>
        <v>9.5665683232000003</v>
      </c>
      <c r="F181" s="15">
        <f>IF('Datos de tu bebé'!$D$8="Male",Table!AB181,Table!AT181)</f>
        <v>9.8072825111999968</v>
      </c>
      <c r="G181" s="15">
        <f>IF('Datos de tu bebé'!$D$8="Male",Table!AC181,Table!AU181)</f>
        <v>10.19173204</v>
      </c>
      <c r="H181" s="15">
        <f>IF('Datos de tu bebé'!$D$8="Male",Table!AD181,Table!AV181)</f>
        <v>10.873608222000003</v>
      </c>
      <c r="I181" s="15">
        <f>IF('Datos de tu bebé'!$D$8="Male",Table!AE181,Table!AW181)</f>
        <v>11.693777796000001</v>
      </c>
      <c r="J181" s="15">
        <f>IF('Datos de tu bebé'!$D$8="Male",Table!AF181,Table!AX181)</f>
        <v>12.586139164</v>
      </c>
      <c r="K181" s="15">
        <f>IF('Datos de tu bebé'!$D$8="Male",Table!AG181,Table!AY181)</f>
        <v>13.457024007999998</v>
      </c>
      <c r="L181" s="15">
        <f>IF('Datos de tu bebé'!$D$8="Male",Table!AH181,Table!AZ181)</f>
        <v>14.011415081999999</v>
      </c>
      <c r="M181" s="15">
        <f>IF('Datos de tu bebé'!$D$8="Male",Table!AI181,Table!BA181)</f>
        <v>14.385565835999996</v>
      </c>
      <c r="N181" s="15" t="e">
        <f t="shared" si="0"/>
        <v>#N/A</v>
      </c>
      <c r="O181" s="16">
        <v>17.899999999999999</v>
      </c>
      <c r="P181" s="17" t="e">
        <f>VLOOKUP(Table!O181,'Datos de tu bebé'!$E$17:$G$102,3,FALSE)</f>
        <v>#N/A</v>
      </c>
      <c r="Q181" s="15">
        <f>IF('Datos de tu bebé'!$D$8="Male",Table!AJ181,Table!BB181)</f>
        <v>75.965525656236991</v>
      </c>
      <c r="R181" s="15">
        <f>IF('Datos de tu bebé'!$D$8="Male",Table!AK181,Table!BC181)</f>
        <v>76.678907239779292</v>
      </c>
      <c r="S181" s="15">
        <f>IF('Datos de tu bebé'!$D$8="Male",Table!AL181,Table!BD181)</f>
        <v>77.789495636132642</v>
      </c>
      <c r="T181" s="15">
        <f>IF('Datos de tu bebé'!$D$8="Male",Table!AM181,Table!BE181)</f>
        <v>79.678434138574573</v>
      </c>
      <c r="U181" s="15">
        <f>IF('Datos de tu bebé'!$D$8="Male",Table!AN181,Table!BF181)</f>
        <v>81.826825456389898</v>
      </c>
      <c r="V181" s="15">
        <f>IF('Datos de tu bebé'!$D$8="Male",Table!AO181,Table!BG181)</f>
        <v>84.028640603586751</v>
      </c>
      <c r="W181" s="15">
        <f>IF('Datos de tu bebé'!$D$8="Male",Table!AP181,Table!BH181)</f>
        <v>86.057042768858693</v>
      </c>
      <c r="X181" s="15">
        <f>IF('Datos de tu bebé'!$D$8="Male",Table!AQ181,Table!BI181)</f>
        <v>87.292526473206877</v>
      </c>
      <c r="Y181" s="15">
        <f>IF('Datos de tu bebé'!$D$8="Male",Table!AR181,Table!BJ181)</f>
        <v>88.103644247628822</v>
      </c>
      <c r="Z181" s="15" t="e">
        <f t="shared" si="1"/>
        <v>#N/A</v>
      </c>
      <c r="AA181" s="15">
        <v>9.5665683232000003</v>
      </c>
      <c r="AB181" s="15">
        <v>9.8072825111999968</v>
      </c>
      <c r="AC181" s="15">
        <v>10.19173204</v>
      </c>
      <c r="AD181" s="15">
        <v>10.873608222000003</v>
      </c>
      <c r="AE181" s="15">
        <v>11.693777796000001</v>
      </c>
      <c r="AF181" s="15">
        <v>12.586139164</v>
      </c>
      <c r="AG181" s="15">
        <v>13.457024007999998</v>
      </c>
      <c r="AH181" s="15">
        <v>14.011415081999999</v>
      </c>
      <c r="AI181" s="15">
        <v>14.385565835999996</v>
      </c>
      <c r="AJ181" s="15">
        <v>75.965525656236991</v>
      </c>
      <c r="AK181" s="15">
        <v>76.678907239779292</v>
      </c>
      <c r="AL181" s="15">
        <v>77.789495636132642</v>
      </c>
      <c r="AM181" s="15">
        <v>79.678434138574573</v>
      </c>
      <c r="AN181" s="15">
        <v>81.826825456389898</v>
      </c>
      <c r="AO181" s="15">
        <v>84.028640603586751</v>
      </c>
      <c r="AP181" s="15">
        <v>86.057042768858693</v>
      </c>
      <c r="AQ181" s="15">
        <v>87.292526473206877</v>
      </c>
      <c r="AR181" s="15">
        <v>88.103644247628822</v>
      </c>
      <c r="AS181" s="15">
        <v>9.0788381983162001</v>
      </c>
      <c r="AT181" s="15">
        <v>9.2880772856932996</v>
      </c>
      <c r="AU181" s="15">
        <v>9.6244666641913987</v>
      </c>
      <c r="AV181" s="15">
        <v>10.228095363562</v>
      </c>
      <c r="AW181" s="15">
        <v>10.966704495225999</v>
      </c>
      <c r="AX181" s="15">
        <v>11.786931027075001</v>
      </c>
      <c r="AY181" s="15">
        <v>12.605135988250002</v>
      </c>
      <c r="AZ181" s="15">
        <v>13.135560403899001</v>
      </c>
      <c r="BA181" s="15">
        <v>13.497891617770998</v>
      </c>
      <c r="BB181" s="15">
        <v>74.098401437682014</v>
      </c>
      <c r="BC181" s="15">
        <v>74.873623692563214</v>
      </c>
      <c r="BD181" s="15">
        <v>76.062155703356964</v>
      </c>
      <c r="BE181" s="15">
        <v>78.034521844801176</v>
      </c>
      <c r="BF181" s="15">
        <v>80.206745955460306</v>
      </c>
      <c r="BG181" s="15">
        <v>82.359609053764103</v>
      </c>
      <c r="BH181" s="15">
        <v>84.28138540292754</v>
      </c>
      <c r="BI181" s="15">
        <v>85.424553595172981</v>
      </c>
      <c r="BJ181" s="15">
        <v>86.16423782568387</v>
      </c>
    </row>
    <row r="182" spans="1:62" ht="12.75" customHeight="1" x14ac:dyDescent="0.15">
      <c r="A182" s="15" t="s">
        <v>2</v>
      </c>
      <c r="B182" s="18">
        <f t="shared" si="2"/>
        <v>540</v>
      </c>
      <c r="C182" s="16">
        <v>18</v>
      </c>
      <c r="D182" s="17" t="e">
        <f>VLOOKUP(Table!C182,'Datos de tu bebé'!$E$17:$F$102,2,FALSE)</f>
        <v>#N/A</v>
      </c>
      <c r="E182" s="15">
        <f>IF('Datos de tu bebé'!$D$8="Male",Table!AA182,Table!AS182)</f>
        <v>9.5819694005000002</v>
      </c>
      <c r="F182" s="15">
        <f>IF('Datos de tu bebé'!$D$8="Male",Table!AB182,Table!AT182)</f>
        <v>9.8230404824999997</v>
      </c>
      <c r="G182" s="15">
        <f>IF('Datos de tu bebé'!$D$8="Male",Table!AC182,Table!AU182)</f>
        <v>10.208056670000001</v>
      </c>
      <c r="H182" s="15">
        <f>IF('Datos de tu bebé'!$D$8="Male",Table!AD182,Table!AV182)</f>
        <v>10.890927955</v>
      </c>
      <c r="I182" s="15">
        <f>IF('Datos de tu bebé'!$D$8="Male",Table!AE182,Table!AW182)</f>
        <v>11.712278</v>
      </c>
      <c r="J182" s="15">
        <f>IF('Datos de tu bebé'!$D$8="Male",Table!AF182,Table!AX182)</f>
        <v>12.605903935000001</v>
      </c>
      <c r="K182" s="15">
        <f>IF('Datos de tu bebé'!$D$8="Male",Table!AG182,Table!AY182)</f>
        <v>13.478003615</v>
      </c>
      <c r="L182" s="15">
        <f>IF('Datos de tu bebé'!$D$8="Male",Table!AH182,Table!AZ182)</f>
        <v>14.033158369999999</v>
      </c>
      <c r="M182" s="15">
        <f>IF('Datos de tu bebé'!$D$8="Male",Table!AI182,Table!BA182)</f>
        <v>14.407820359999999</v>
      </c>
      <c r="N182" s="15" t="e">
        <f t="shared" si="0"/>
        <v>#N/A</v>
      </c>
      <c r="O182" s="16">
        <v>18</v>
      </c>
      <c r="P182" s="17" t="e">
        <f>VLOOKUP(Table!O182,'Datos de tu bebé'!$E$17:$G$102,3,FALSE)</f>
        <v>#N/A</v>
      </c>
      <c r="Q182" s="15">
        <f>IF('Datos de tu bebé'!$D$8="Male",Table!AJ182,Table!BB182)</f>
        <v>76.048399281653644</v>
      </c>
      <c r="R182" s="15">
        <f>IF('Datos de tu bebé'!$D$8="Male",Table!AK182,Table!BC182)</f>
        <v>76.763603764457244</v>
      </c>
      <c r="S182" s="15">
        <f>IF('Datos de tu bebé'!$D$8="Male",Table!AL182,Table!BD182)</f>
        <v>77.876842156925377</v>
      </c>
      <c r="T182" s="15">
        <f>IF('Datos de tu bebé'!$D$8="Male",Table!AM182,Table!BE182)</f>
        <v>79.769764809353376</v>
      </c>
      <c r="U182" s="15">
        <f>IF('Datos de tu bebé'!$D$8="Male",Table!AN182,Table!BF182)</f>
        <v>81.921892134491841</v>
      </c>
      <c r="V182" s="15">
        <f>IF('Datos de tu bebé'!$D$8="Male",Table!AO182,Table!BG182)</f>
        <v>84.12666538121718</v>
      </c>
      <c r="W182" s="15">
        <f>IF('Datos de tu bebé'!$D$8="Male",Table!AP182,Table!BH182)</f>
        <v>86.157019716681745</v>
      </c>
      <c r="X182" s="15">
        <f>IF('Datos de tu bebé'!$D$8="Male",Table!AQ182,Table!BI182)</f>
        <v>87.393332175689281</v>
      </c>
      <c r="Y182" s="15">
        <f>IF('Datos de tu bebé'!$D$8="Male",Table!AR182,Table!BJ182)</f>
        <v>88.204846643471797</v>
      </c>
      <c r="Z182" s="15" t="e">
        <f t="shared" si="1"/>
        <v>#N/A</v>
      </c>
      <c r="AA182" s="15">
        <v>9.5819694005000002</v>
      </c>
      <c r="AB182" s="15">
        <v>9.8230404824999997</v>
      </c>
      <c r="AC182" s="15">
        <v>10.208056670000001</v>
      </c>
      <c r="AD182" s="15">
        <v>10.890927955</v>
      </c>
      <c r="AE182" s="15">
        <v>11.712278</v>
      </c>
      <c r="AF182" s="15">
        <v>12.605903935000001</v>
      </c>
      <c r="AG182" s="15">
        <v>13.478003615</v>
      </c>
      <c r="AH182" s="15">
        <v>14.033158369999999</v>
      </c>
      <c r="AI182" s="15">
        <v>14.407820359999999</v>
      </c>
      <c r="AJ182" s="15">
        <v>76.048399281653644</v>
      </c>
      <c r="AK182" s="15">
        <v>76.763603764457244</v>
      </c>
      <c r="AL182" s="15">
        <v>77.876842156925377</v>
      </c>
      <c r="AM182" s="15">
        <v>79.769764809353376</v>
      </c>
      <c r="AN182" s="15">
        <v>81.921892134491841</v>
      </c>
      <c r="AO182" s="15">
        <v>84.12666538121718</v>
      </c>
      <c r="AP182" s="15">
        <v>86.157019716681745</v>
      </c>
      <c r="AQ182" s="15">
        <v>87.393332175689281</v>
      </c>
      <c r="AR182" s="15">
        <v>88.204846643471797</v>
      </c>
      <c r="AS182" s="15">
        <v>9.09587351559321</v>
      </c>
      <c r="AT182" s="15">
        <v>9.30534574466256</v>
      </c>
      <c r="AU182" s="15">
        <v>9.6421488749295499</v>
      </c>
      <c r="AV182" s="15">
        <v>10.2466441584734</v>
      </c>
      <c r="AW182" s="15">
        <v>10.986538976009198</v>
      </c>
      <c r="AX182" s="15">
        <v>11.808495715568901</v>
      </c>
      <c r="AY182" s="15">
        <v>12.6287550204582</v>
      </c>
      <c r="AZ182" s="15">
        <v>13.160691057011901</v>
      </c>
      <c r="BA182" s="15">
        <v>13.524137585476998</v>
      </c>
      <c r="BB182" s="15">
        <v>74.187261081138388</v>
      </c>
      <c r="BC182" s="15">
        <v>74.963440556003476</v>
      </c>
      <c r="BD182" s="15">
        <v>76.153505342138843</v>
      </c>
      <c r="BE182" s="15">
        <v>78.128585618947795</v>
      </c>
      <c r="BF182" s="15">
        <v>80.304038206189873</v>
      </c>
      <c r="BG182" s="15">
        <v>82.460340584007284</v>
      </c>
      <c r="BH182" s="15">
        <v>84.385382299926889</v>
      </c>
      <c r="BI182" s="15">
        <v>85.530578060728971</v>
      </c>
      <c r="BJ182" s="15">
        <v>86.271607466572192</v>
      </c>
    </row>
    <row r="183" spans="1:62" ht="12.75" customHeight="1" x14ac:dyDescent="0.15">
      <c r="A183" s="15"/>
      <c r="B183" s="18">
        <f t="shared" si="2"/>
        <v>543</v>
      </c>
      <c r="C183" s="16">
        <v>18.100000000000001</v>
      </c>
      <c r="D183" s="17" t="e">
        <f>VLOOKUP(Table!C183,'Datos de tu bebé'!$E$17:$F$102,2,FALSE)</f>
        <v>#N/A</v>
      </c>
      <c r="E183" s="15">
        <f>IF('Datos de tu bebé'!$D$8="Male",Table!AA183,Table!AS183)</f>
        <v>9.5973704778000002</v>
      </c>
      <c r="F183" s="15">
        <f>IF('Datos de tu bebé'!$D$8="Male",Table!AB183,Table!AT183)</f>
        <v>9.8387984537999991</v>
      </c>
      <c r="G183" s="15">
        <f>IF('Datos de tu bebé'!$D$8="Male",Table!AC183,Table!AU183)</f>
        <v>10.224381300000001</v>
      </c>
      <c r="H183" s="15">
        <f>IF('Datos de tu bebé'!$D$8="Male",Table!AD183,Table!AV183)</f>
        <v>10.908247688000001</v>
      </c>
      <c r="I183" s="15">
        <f>IF('Datos de tu bebé'!$D$8="Male",Table!AE183,Table!AW183)</f>
        <v>11.730778204</v>
      </c>
      <c r="J183" s="15">
        <f>IF('Datos de tu bebé'!$D$8="Male",Table!AF183,Table!AX183)</f>
        <v>12.625668706000001</v>
      </c>
      <c r="K183" s="15">
        <f>IF('Datos de tu bebé'!$D$8="Male",Table!AG183,Table!AY183)</f>
        <v>13.498983222</v>
      </c>
      <c r="L183" s="15">
        <f>IF('Datos de tu bebé'!$D$8="Male",Table!AH183,Table!AZ183)</f>
        <v>14.054901657999999</v>
      </c>
      <c r="M183" s="15">
        <f>IF('Datos de tu bebé'!$D$8="Male",Table!AI183,Table!BA183)</f>
        <v>14.430074884</v>
      </c>
      <c r="N183" s="15" t="e">
        <f t="shared" si="0"/>
        <v>#N/A</v>
      </c>
      <c r="O183" s="16">
        <v>18.100000000000001</v>
      </c>
      <c r="P183" s="17" t="e">
        <f>VLOOKUP(Table!O183,'Datos de tu bebé'!$E$17:$G$102,3,FALSE)</f>
        <v>#N/A</v>
      </c>
      <c r="Q183" s="15">
        <f>IF('Datos de tu bebé'!$D$8="Male",Table!AJ183,Table!BB183)</f>
        <v>76.13100584405808</v>
      </c>
      <c r="R183" s="15">
        <f>IF('Datos de tu bebé'!$D$8="Male",Table!AK183,Table!BC183)</f>
        <v>76.848034685167093</v>
      </c>
      <c r="S183" s="15">
        <f>IF('Datos de tu bebé'!$D$8="Male",Table!AL183,Table!BD183)</f>
        <v>77.963924275338883</v>
      </c>
      <c r="T183" s="15">
        <f>IF('Datos de tu bebé'!$D$8="Male",Table!AM183,Table!BE183)</f>
        <v>79.860830645338694</v>
      </c>
      <c r="U183" s="15">
        <f>IF('Datos de tu bebé'!$D$8="Male",Table!AN183,Table!BF183)</f>
        <v>82.016690754551405</v>
      </c>
      <c r="V183" s="15">
        <f>IF('Datos de tu bebé'!$D$8="Male",Table!AO183,Table!BG183)</f>
        <v>84.224417138629605</v>
      </c>
      <c r="W183" s="15">
        <f>IF('Datos de tu bebé'!$D$8="Male",Table!AP183,Table!BH183)</f>
        <v>86.256718770237512</v>
      </c>
      <c r="X183" s="15">
        <f>IF('Datos de tu bebé'!$D$8="Male",Table!AQ183,Table!BI183)</f>
        <v>87.49385732790482</v>
      </c>
      <c r="Y183" s="15">
        <f>IF('Datos de tu bebé'!$D$8="Male",Table!AR183,Table!BJ183)</f>
        <v>88.305767008462226</v>
      </c>
      <c r="Z183" s="15" t="e">
        <f t="shared" si="1"/>
        <v>#N/A</v>
      </c>
      <c r="AA183" s="15">
        <v>9.5973704778000002</v>
      </c>
      <c r="AB183" s="15">
        <v>9.8387984537999991</v>
      </c>
      <c r="AC183" s="15">
        <v>10.224381300000001</v>
      </c>
      <c r="AD183" s="15">
        <v>10.908247688000001</v>
      </c>
      <c r="AE183" s="15">
        <v>11.730778204</v>
      </c>
      <c r="AF183" s="15">
        <v>12.625668706000001</v>
      </c>
      <c r="AG183" s="15">
        <v>13.498983222</v>
      </c>
      <c r="AH183" s="15">
        <v>14.054901657999999</v>
      </c>
      <c r="AI183" s="15">
        <v>14.430074884</v>
      </c>
      <c r="AJ183" s="15">
        <v>76.13100584405808</v>
      </c>
      <c r="AK183" s="15">
        <v>76.848034685167093</v>
      </c>
      <c r="AL183" s="15">
        <v>77.963924275338883</v>
      </c>
      <c r="AM183" s="15">
        <v>79.860830645338694</v>
      </c>
      <c r="AN183" s="15">
        <v>82.016690754551405</v>
      </c>
      <c r="AO183" s="15">
        <v>84.224417138629605</v>
      </c>
      <c r="AP183" s="15">
        <v>86.256718770237512</v>
      </c>
      <c r="AQ183" s="15">
        <v>87.49385732790482</v>
      </c>
      <c r="AR183" s="15">
        <v>88.305767008462226</v>
      </c>
      <c r="AS183" s="15">
        <v>9.1128082940261308</v>
      </c>
      <c r="AT183" s="15">
        <v>9.3225142317757097</v>
      </c>
      <c r="AU183" s="15">
        <v>9.6597320028160958</v>
      </c>
      <c r="AV183" s="15">
        <v>10.26509545371025</v>
      </c>
      <c r="AW183" s="15">
        <v>11.006278042564748</v>
      </c>
      <c r="AX183" s="15">
        <v>11.82996782058799</v>
      </c>
      <c r="AY183" s="15">
        <v>12.65228525129876</v>
      </c>
      <c r="AZ183" s="15">
        <v>13.185736093285831</v>
      </c>
      <c r="BA183" s="15">
        <v>13.550300526296468</v>
      </c>
      <c r="BB183" s="15">
        <v>74.275875230150291</v>
      </c>
      <c r="BC183" s="15">
        <v>75.053009295849947</v>
      </c>
      <c r="BD183" s="15">
        <v>76.244603126573523</v>
      </c>
      <c r="BE183" s="15">
        <v>78.222392182256471</v>
      </c>
      <c r="BF183" s="15">
        <v>80.401068610626226</v>
      </c>
      <c r="BG183" s="15">
        <v>82.560807044096833</v>
      </c>
      <c r="BH183" s="15">
        <v>84.489112447387456</v>
      </c>
      <c r="BI183" s="15">
        <v>85.636335329230093</v>
      </c>
      <c r="BJ183" s="15">
        <v>86.378709844042788</v>
      </c>
    </row>
    <row r="184" spans="1:62" ht="12.75" customHeight="1" x14ac:dyDescent="0.15">
      <c r="A184" s="15"/>
      <c r="B184" s="18">
        <f t="shared" si="2"/>
        <v>546</v>
      </c>
      <c r="C184" s="16">
        <v>18.2</v>
      </c>
      <c r="D184" s="17" t="e">
        <f>VLOOKUP(Table!C184,'Datos de tu bebé'!$E$17:$F$102,2,FALSE)</f>
        <v>#N/A</v>
      </c>
      <c r="E184" s="15">
        <f>IF('Datos de tu bebé'!$D$8="Male",Table!AA184,Table!AS184)</f>
        <v>9.6127715551000001</v>
      </c>
      <c r="F184" s="15">
        <f>IF('Datos de tu bebé'!$D$8="Male",Table!AB184,Table!AT184)</f>
        <v>9.8545564250999984</v>
      </c>
      <c r="G184" s="15">
        <f>IF('Datos de tu bebé'!$D$8="Male",Table!AC184,Table!AU184)</f>
        <v>10.240705930000001</v>
      </c>
      <c r="H184" s="15">
        <f>IF('Datos de tu bebé'!$D$8="Male",Table!AD184,Table!AV184)</f>
        <v>10.925567421000002</v>
      </c>
      <c r="I184" s="15">
        <f>IF('Datos de tu bebé'!$D$8="Male",Table!AE184,Table!AW184)</f>
        <v>11.749278408</v>
      </c>
      <c r="J184" s="15">
        <f>IF('Datos de tu bebé'!$D$8="Male",Table!AF184,Table!AX184)</f>
        <v>12.645433477000001</v>
      </c>
      <c r="K184" s="15">
        <f>IF('Datos de tu bebé'!$D$8="Male",Table!AG184,Table!AY184)</f>
        <v>13.519962828999999</v>
      </c>
      <c r="L184" s="15">
        <f>IF('Datos de tu bebé'!$D$8="Male",Table!AH184,Table!AZ184)</f>
        <v>14.076644945999998</v>
      </c>
      <c r="M184" s="15">
        <f>IF('Datos de tu bebé'!$D$8="Male",Table!AI184,Table!BA184)</f>
        <v>14.452329408000001</v>
      </c>
      <c r="N184" s="15" t="e">
        <f t="shared" si="0"/>
        <v>#N/A</v>
      </c>
      <c r="O184" s="16">
        <v>18.2</v>
      </c>
      <c r="P184" s="17" t="e">
        <f>VLOOKUP(Table!O184,'Datos de tu bebé'!$E$17:$G$102,3,FALSE)</f>
        <v>#N/A</v>
      </c>
      <c r="Q184" s="15">
        <f>IF('Datos de tu bebé'!$D$8="Male",Table!AJ184,Table!BB184)</f>
        <v>76.213347499164783</v>
      </c>
      <c r="R184" s="15">
        <f>IF('Datos de tu bebé'!$D$8="Male",Table!AK184,Table!BC184)</f>
        <v>76.932202139849494</v>
      </c>
      <c r="S184" s="15">
        <f>IF('Datos de tu bebé'!$D$8="Male",Table!AL184,Table!BD184)</f>
        <v>78.050744103802913</v>
      </c>
      <c r="T184" s="15">
        <f>IF('Datos de tu bebé'!$D$8="Male",Table!AM184,Table!BE184)</f>
        <v>79.951633725580976</v>
      </c>
      <c r="U184" s="15">
        <f>IF('Datos de tu bebé'!$D$8="Male",Table!AN184,Table!BF184)</f>
        <v>82.111223378476879</v>
      </c>
      <c r="V184" s="15">
        <f>IF('Datos de tu bebé'!$D$8="Male",Table!AO184,Table!BG184)</f>
        <v>84.321897946085969</v>
      </c>
      <c r="W184" s="15">
        <f>IF('Datos de tu bebé'!$D$8="Male",Table!AP184,Table!BH184)</f>
        <v>86.356142029361351</v>
      </c>
      <c r="X184" s="15">
        <f>IF('Datos de tu bebé'!$D$8="Male",Table!AQ184,Table!BI184)</f>
        <v>87.59410405613076</v>
      </c>
      <c r="Y184" s="15">
        <f>IF('Datos de tu bebé'!$D$8="Male",Table!AR184,Table!BJ184)</f>
        <v>88.406407488843499</v>
      </c>
      <c r="Z184" s="15" t="e">
        <f t="shared" si="1"/>
        <v>#N/A</v>
      </c>
      <c r="AA184" s="15">
        <v>9.6127715551000001</v>
      </c>
      <c r="AB184" s="15">
        <v>9.8545564250999984</v>
      </c>
      <c r="AC184" s="15">
        <v>10.240705930000001</v>
      </c>
      <c r="AD184" s="15">
        <v>10.925567421000002</v>
      </c>
      <c r="AE184" s="15">
        <v>11.749278408</v>
      </c>
      <c r="AF184" s="15">
        <v>12.645433477000001</v>
      </c>
      <c r="AG184" s="15">
        <v>13.519962828999999</v>
      </c>
      <c r="AH184" s="15">
        <v>14.076644945999998</v>
      </c>
      <c r="AI184" s="15">
        <v>14.452329408000001</v>
      </c>
      <c r="AJ184" s="15">
        <v>76.213347499164783</v>
      </c>
      <c r="AK184" s="15">
        <v>76.932202139849494</v>
      </c>
      <c r="AL184" s="15">
        <v>78.050744103802913</v>
      </c>
      <c r="AM184" s="15">
        <v>79.951633725580976</v>
      </c>
      <c r="AN184" s="15">
        <v>82.111223378476879</v>
      </c>
      <c r="AO184" s="15">
        <v>84.321897946085969</v>
      </c>
      <c r="AP184" s="15">
        <v>86.356142029361351</v>
      </c>
      <c r="AQ184" s="15">
        <v>87.59410405613076</v>
      </c>
      <c r="AR184" s="15">
        <v>88.406407488843499</v>
      </c>
      <c r="AS184" s="15">
        <v>9.1296436896475015</v>
      </c>
      <c r="AT184" s="15">
        <v>9.33958391900671</v>
      </c>
      <c r="AU184" s="15">
        <v>9.6772172468011171</v>
      </c>
      <c r="AV184" s="15">
        <v>10.283450500500336</v>
      </c>
      <c r="AW184" s="15">
        <v>11.025923016270067</v>
      </c>
      <c r="AX184" s="15">
        <v>11.851348748644025</v>
      </c>
      <c r="AY184" s="15">
        <v>12.6757281798691</v>
      </c>
      <c r="AZ184" s="15">
        <v>13.210697076415913</v>
      </c>
      <c r="BA184" s="15">
        <v>13.576382050493274</v>
      </c>
      <c r="BB184" s="15">
        <v>74.364245738056695</v>
      </c>
      <c r="BC184" s="15">
        <v>75.142331789086839</v>
      </c>
      <c r="BD184" s="15">
        <v>76.335450963680984</v>
      </c>
      <c r="BE184" s="15">
        <v>78.315943475749506</v>
      </c>
      <c r="BF184" s="15">
        <v>80.497839125827625</v>
      </c>
      <c r="BG184" s="15">
        <v>82.661010386584095</v>
      </c>
      <c r="BH184" s="15">
        <v>84.592577778093386</v>
      </c>
      <c r="BI184" s="15">
        <v>85.741827315169118</v>
      </c>
      <c r="BJ184" s="15">
        <v>86.485546858300879</v>
      </c>
    </row>
    <row r="185" spans="1:62" ht="12.75" customHeight="1" x14ac:dyDescent="0.15">
      <c r="A185" s="15"/>
      <c r="B185" s="18">
        <f t="shared" si="2"/>
        <v>549</v>
      </c>
      <c r="C185" s="16">
        <v>18.3</v>
      </c>
      <c r="D185" s="17" t="e">
        <f>VLOOKUP(Table!C185,'Datos de tu bebé'!$E$17:$F$102,2,FALSE)</f>
        <v>#N/A</v>
      </c>
      <c r="E185" s="15">
        <f>IF('Datos de tu bebé'!$D$8="Male",Table!AA185,Table!AS185)</f>
        <v>9.6281726324000001</v>
      </c>
      <c r="F185" s="15">
        <f>IF('Datos de tu bebé'!$D$8="Male",Table!AB185,Table!AT185)</f>
        <v>9.8703143963999977</v>
      </c>
      <c r="G185" s="15">
        <f>IF('Datos de tu bebé'!$D$8="Male",Table!AC185,Table!AU185)</f>
        <v>10.25703056</v>
      </c>
      <c r="H185" s="15">
        <f>IF('Datos de tu bebé'!$D$8="Male",Table!AD185,Table!AV185)</f>
        <v>10.942887154000003</v>
      </c>
      <c r="I185" s="15">
        <f>IF('Datos de tu bebé'!$D$8="Male",Table!AE185,Table!AW185)</f>
        <v>11.767778612000001</v>
      </c>
      <c r="J185" s="15">
        <f>IF('Datos de tu bebé'!$D$8="Male",Table!AF185,Table!AX185)</f>
        <v>12.665198248000001</v>
      </c>
      <c r="K185" s="15">
        <f>IF('Datos de tu bebé'!$D$8="Male",Table!AG185,Table!AY185)</f>
        <v>13.540942435999998</v>
      </c>
      <c r="L185" s="15">
        <f>IF('Datos de tu bebé'!$D$8="Male",Table!AH185,Table!AZ185)</f>
        <v>14.098388233999998</v>
      </c>
      <c r="M185" s="15">
        <f>IF('Datos de tu bebé'!$D$8="Male",Table!AI185,Table!BA185)</f>
        <v>14.474583932000002</v>
      </c>
      <c r="N185" s="15" t="e">
        <f t="shared" si="0"/>
        <v>#N/A</v>
      </c>
      <c r="O185" s="16">
        <v>18.3</v>
      </c>
      <c r="P185" s="17" t="e">
        <f>VLOOKUP(Table!O185,'Datos de tu bebé'!$E$17:$G$102,3,FALSE)</f>
        <v>#N/A</v>
      </c>
      <c r="Q185" s="15">
        <f>IF('Datos de tu bebé'!$D$8="Male",Table!AJ185,Table!BB185)</f>
        <v>76.295426376666683</v>
      </c>
      <c r="R185" s="15">
        <f>IF('Datos de tu bebé'!$D$8="Male",Table!AK185,Table!BC185)</f>
        <v>77.016108240512239</v>
      </c>
      <c r="S185" s="15">
        <f>IF('Datos de tu bebé'!$D$8="Male",Table!AL185,Table!BD185)</f>
        <v>78.137303728991014</v>
      </c>
      <c r="T185" s="15">
        <f>IF('Datos de tu bebé'!$D$8="Male",Table!AM185,Table!BE185)</f>
        <v>80.042176103743472</v>
      </c>
      <c r="U185" s="15">
        <f>IF('Datos de tu bebé'!$D$8="Male",Table!AN185,Table!BF185)</f>
        <v>82.205492043214207</v>
      </c>
      <c r="V185" s="15">
        <f>IF('Datos de tu bebé'!$D$8="Male",Table!AO185,Table!BG185)</f>
        <v>84.419109849188189</v>
      </c>
      <c r="W185" s="15">
        <f>IF('Datos de tu bebé'!$D$8="Male",Table!AP185,Table!BH185)</f>
        <v>86.455291569278074</v>
      </c>
      <c r="X185" s="15">
        <f>IF('Datos de tu bebé'!$D$8="Male",Table!AQ185,Table!BI185)</f>
        <v>87.6940744619247</v>
      </c>
      <c r="Y185" s="15">
        <f>IF('Datos de tu bebé'!$D$8="Male",Table!AR185,Table!BJ185)</f>
        <v>88.506770206004859</v>
      </c>
      <c r="Z185" s="15" t="e">
        <f t="shared" si="1"/>
        <v>#N/A</v>
      </c>
      <c r="AA185" s="15">
        <v>9.6281726324000001</v>
      </c>
      <c r="AB185" s="15">
        <v>9.8703143963999977</v>
      </c>
      <c r="AC185" s="15">
        <v>10.25703056</v>
      </c>
      <c r="AD185" s="15">
        <v>10.942887154000003</v>
      </c>
      <c r="AE185" s="15">
        <v>11.767778612000001</v>
      </c>
      <c r="AF185" s="15">
        <v>12.665198248000001</v>
      </c>
      <c r="AG185" s="15">
        <v>13.540942435999998</v>
      </c>
      <c r="AH185" s="15">
        <v>14.098388233999998</v>
      </c>
      <c r="AI185" s="15">
        <v>14.474583932000002</v>
      </c>
      <c r="AJ185" s="15">
        <v>76.295426376666683</v>
      </c>
      <c r="AK185" s="15">
        <v>77.016108240512239</v>
      </c>
      <c r="AL185" s="15">
        <v>78.137303728991014</v>
      </c>
      <c r="AM185" s="15">
        <v>80.042176103743472</v>
      </c>
      <c r="AN185" s="15">
        <v>82.205492043214207</v>
      </c>
      <c r="AO185" s="15">
        <v>84.419109849188189</v>
      </c>
      <c r="AP185" s="15">
        <v>86.455291569278074</v>
      </c>
      <c r="AQ185" s="15">
        <v>87.6940744619247</v>
      </c>
      <c r="AR185" s="15">
        <v>88.506770206004859</v>
      </c>
      <c r="AS185" s="15">
        <v>9.1463808499821226</v>
      </c>
      <c r="AT185" s="15">
        <v>9.3565559694661626</v>
      </c>
      <c r="AU185" s="15">
        <v>9.6946057963830743</v>
      </c>
      <c r="AV185" s="15">
        <v>10.301710539526097</v>
      </c>
      <c r="AW185" s="15">
        <v>11.045475206562747</v>
      </c>
      <c r="AX185" s="15">
        <v>11.872639892736881</v>
      </c>
      <c r="AY185" s="15">
        <v>12.699085290186732</v>
      </c>
      <c r="AZ185" s="15">
        <v>13.235575554020459</v>
      </c>
      <c r="BA185" s="15">
        <v>13.602383751587057</v>
      </c>
      <c r="BB185" s="15">
        <v>74.452374436511121</v>
      </c>
      <c r="BC185" s="15">
        <v>75.231409890757774</v>
      </c>
      <c r="BD185" s="15">
        <v>76.426050738252471</v>
      </c>
      <c r="BE185" s="15">
        <v>78.40924141799681</v>
      </c>
      <c r="BF185" s="15">
        <v>80.59435168648352</v>
      </c>
      <c r="BG185" s="15">
        <v>82.760952542034971</v>
      </c>
      <c r="BH185" s="15">
        <v>84.695780203408361</v>
      </c>
      <c r="BI185" s="15">
        <v>85.847055912044283</v>
      </c>
      <c r="BJ185" s="15">
        <v>86.592120388865723</v>
      </c>
    </row>
    <row r="186" spans="1:62" ht="12.75" customHeight="1" x14ac:dyDescent="0.15">
      <c r="A186" s="15"/>
      <c r="B186" s="18">
        <f t="shared" si="2"/>
        <v>552</v>
      </c>
      <c r="C186" s="16">
        <v>18.399999999999999</v>
      </c>
      <c r="D186" s="17" t="e">
        <f>VLOOKUP(Table!C186,'Datos de tu bebé'!$E$17:$F$102,2,FALSE)</f>
        <v>#N/A</v>
      </c>
      <c r="E186" s="15">
        <f>IF('Datos de tu bebé'!$D$8="Male",Table!AA186,Table!AS186)</f>
        <v>9.6435737097000001</v>
      </c>
      <c r="F186" s="15">
        <f>IF('Datos de tu bebé'!$D$8="Male",Table!AB186,Table!AT186)</f>
        <v>9.8860723676999971</v>
      </c>
      <c r="G186" s="15">
        <f>IF('Datos de tu bebé'!$D$8="Male",Table!AC186,Table!AU186)</f>
        <v>10.27335519</v>
      </c>
      <c r="H186" s="15">
        <f>IF('Datos de tu bebé'!$D$8="Male",Table!AD186,Table!AV186)</f>
        <v>10.960206887000004</v>
      </c>
      <c r="I186" s="15">
        <f>IF('Datos de tu bebé'!$D$8="Male",Table!AE186,Table!AW186)</f>
        <v>11.786278816000001</v>
      </c>
      <c r="J186" s="15">
        <f>IF('Datos de tu bebé'!$D$8="Male",Table!AF186,Table!AX186)</f>
        <v>12.684963019000001</v>
      </c>
      <c r="K186" s="15">
        <f>IF('Datos de tu bebé'!$D$8="Male",Table!AG186,Table!AY186)</f>
        <v>13.561922042999997</v>
      </c>
      <c r="L186" s="15">
        <f>IF('Datos de tu bebé'!$D$8="Male",Table!AH186,Table!AZ186)</f>
        <v>14.120131521999998</v>
      </c>
      <c r="M186" s="15">
        <f>IF('Datos de tu bebé'!$D$8="Male",Table!AI186,Table!BA186)</f>
        <v>14.496838456000003</v>
      </c>
      <c r="N186" s="15" t="e">
        <f t="shared" si="0"/>
        <v>#N/A</v>
      </c>
      <c r="O186" s="16">
        <v>18.399999999999999</v>
      </c>
      <c r="P186" s="17" t="e">
        <f>VLOOKUP(Table!O186,'Datos de tu bebé'!$E$17:$G$102,3,FALSE)</f>
        <v>#N/A</v>
      </c>
      <c r="Q186" s="15">
        <f>IF('Datos de tu bebé'!$D$8="Male",Table!AJ186,Table!BB186)</f>
        <v>76.37724458263618</v>
      </c>
      <c r="R186" s="15">
        <f>IF('Datos de tu bebé'!$D$8="Male",Table!AK186,Table!BC186)</f>
        <v>77.099755075024163</v>
      </c>
      <c r="S186" s="15">
        <f>IF('Datos de tu bebé'!$D$8="Male",Table!AL186,Table!BD186)</f>
        <v>78.223605212847033</v>
      </c>
      <c r="T186" s="15">
        <f>IF('Datos de tu bebé'!$D$8="Male",Table!AM186,Table!BE186)</f>
        <v>80.132459808292396</v>
      </c>
      <c r="U186" s="15">
        <f>IF('Datos de tu bebé'!$D$8="Male",Table!AN186,Table!BF186)</f>
        <v>82.299498760648888</v>
      </c>
      <c r="V186" s="15">
        <f>IF('Datos de tu bebé'!$D$8="Male",Table!AO186,Table!BG186)</f>
        <v>84.51605486915237</v>
      </c>
      <c r="W186" s="15">
        <f>IF('Datos de tu bebé'!$D$8="Male",Table!AP186,Table!BH186)</f>
        <v>86.554169441764955</v>
      </c>
      <c r="X186" s="15">
        <f>IF('Datos de tu bebé'!$D$8="Male",Table!AQ186,Table!BI186)</f>
        <v>87.793770624066653</v>
      </c>
      <c r="Y186" s="15">
        <f>IF('Datos de tu bebé'!$D$8="Male",Table!AR186,Table!BJ186)</f>
        <v>88.606857259027649</v>
      </c>
      <c r="Z186" s="15" t="e">
        <f t="shared" si="1"/>
        <v>#N/A</v>
      </c>
      <c r="AA186" s="15">
        <v>9.6435737097000001</v>
      </c>
      <c r="AB186" s="15">
        <v>9.8860723676999971</v>
      </c>
      <c r="AC186" s="15">
        <v>10.27335519</v>
      </c>
      <c r="AD186" s="15">
        <v>10.960206887000004</v>
      </c>
      <c r="AE186" s="15">
        <v>11.786278816000001</v>
      </c>
      <c r="AF186" s="15">
        <v>12.684963019000001</v>
      </c>
      <c r="AG186" s="15">
        <v>13.561922042999997</v>
      </c>
      <c r="AH186" s="15">
        <v>14.120131521999998</v>
      </c>
      <c r="AI186" s="15">
        <v>14.496838456000003</v>
      </c>
      <c r="AJ186" s="15">
        <v>76.37724458263618</v>
      </c>
      <c r="AK186" s="15">
        <v>77.099755075024163</v>
      </c>
      <c r="AL186" s="15">
        <v>78.223605212847033</v>
      </c>
      <c r="AM186" s="15">
        <v>80.132459808292396</v>
      </c>
      <c r="AN186" s="15">
        <v>82.299498760648888</v>
      </c>
      <c r="AO186" s="15">
        <v>84.51605486915237</v>
      </c>
      <c r="AP186" s="15">
        <v>86.554169441764955</v>
      </c>
      <c r="AQ186" s="15">
        <v>87.793770624066653</v>
      </c>
      <c r="AR186" s="15">
        <v>88.606857259027649</v>
      </c>
      <c r="AS186" s="15">
        <v>9.1630209140887438</v>
      </c>
      <c r="AT186" s="15">
        <v>9.3734315374467734</v>
      </c>
      <c r="AU186" s="15">
        <v>9.711898831660541</v>
      </c>
      <c r="AV186" s="15">
        <v>10.319876800987346</v>
      </c>
      <c r="AW186" s="15">
        <v>11.064935911018054</v>
      </c>
      <c r="AX186" s="15">
        <v>11.893842632446795</v>
      </c>
      <c r="AY186" s="15">
        <v>12.722358051295595</v>
      </c>
      <c r="AZ186" s="15">
        <v>13.260373057755599</v>
      </c>
      <c r="BA186" s="15">
        <v>13.628307206473046</v>
      </c>
      <c r="BB186" s="15">
        <v>74.540263136661778</v>
      </c>
      <c r="BC186" s="15">
        <v>75.320245435335593</v>
      </c>
      <c r="BD186" s="15">
        <v>76.516404314492277</v>
      </c>
      <c r="BE186" s="15">
        <v>78.502287907158632</v>
      </c>
      <c r="BF186" s="15">
        <v>80.690608207327273</v>
      </c>
      <c r="BG186" s="15">
        <v>82.860635421736106</v>
      </c>
      <c r="BH186" s="15">
        <v>84.798721616182988</v>
      </c>
      <c r="BI186" s="15">
        <v>85.952022995359215</v>
      </c>
      <c r="BJ186" s="15">
        <v>86.698432297619931</v>
      </c>
    </row>
    <row r="187" spans="1:62" ht="12.75" customHeight="1" x14ac:dyDescent="0.15">
      <c r="A187" s="15" t="s">
        <v>2</v>
      </c>
      <c r="B187" s="18">
        <f t="shared" si="2"/>
        <v>555</v>
      </c>
      <c r="C187" s="16">
        <v>18.5</v>
      </c>
      <c r="D187" s="17" t="e">
        <f>VLOOKUP(Table!C187,'Datos de tu bebé'!$E$17:$F$102,2,FALSE)</f>
        <v>#N/A</v>
      </c>
      <c r="E187" s="15">
        <f>IF('Datos de tu bebé'!$D$8="Male",Table!AA187,Table!AS187)</f>
        <v>9.658974787</v>
      </c>
      <c r="F187" s="15">
        <f>IF('Datos de tu bebé'!$D$8="Male",Table!AB187,Table!AT187)</f>
        <v>9.901830339</v>
      </c>
      <c r="G187" s="15">
        <f>IF('Datos de tu bebé'!$D$8="Male",Table!AC187,Table!AU187)</f>
        <v>10.28967982</v>
      </c>
      <c r="H187" s="15">
        <f>IF('Datos de tu bebé'!$D$8="Male",Table!AD187,Table!AV187)</f>
        <v>10.977526620000001</v>
      </c>
      <c r="I187" s="15">
        <f>IF('Datos de tu bebé'!$D$8="Male",Table!AE187,Table!AW187)</f>
        <v>11.80477902</v>
      </c>
      <c r="J187" s="15">
        <f>IF('Datos de tu bebé'!$D$8="Male",Table!AF187,Table!AX187)</f>
        <v>12.70472779</v>
      </c>
      <c r="K187" s="15">
        <f>IF('Datos de tu bebé'!$D$8="Male",Table!AG187,Table!AY187)</f>
        <v>13.58290165</v>
      </c>
      <c r="L187" s="15">
        <f>IF('Datos de tu bebé'!$D$8="Male",Table!AH187,Table!AZ187)</f>
        <v>14.141874809999999</v>
      </c>
      <c r="M187" s="15">
        <f>IF('Datos de tu bebé'!$D$8="Male",Table!AI187,Table!BA187)</f>
        <v>14.51909298</v>
      </c>
      <c r="N187" s="15" t="e">
        <f t="shared" si="0"/>
        <v>#N/A</v>
      </c>
      <c r="O187" s="16">
        <v>18.5</v>
      </c>
      <c r="P187" s="17" t="e">
        <f>VLOOKUP(Table!O187,'Datos de tu bebé'!$E$17:$G$102,3,FALSE)</f>
        <v>#N/A</v>
      </c>
      <c r="Q187" s="15">
        <f>IF('Datos de tu bebé'!$D$8="Male",Table!AJ187,Table!BB187)</f>
        <v>76.47095627901038</v>
      </c>
      <c r="R187" s="15">
        <f>IF('Datos de tu bebé'!$D$8="Male",Table!AK187,Table!BC187)</f>
        <v>77.19523001883644</v>
      </c>
      <c r="S187" s="15">
        <f>IF('Datos de tu bebé'!$D$8="Male",Table!AL187,Table!BD187)</f>
        <v>78.321680234181102</v>
      </c>
      <c r="T187" s="15">
        <f>IF('Datos de tu bebé'!$D$8="Male",Table!AM187,Table!BE187)</f>
        <v>80.234533833234792</v>
      </c>
      <c r="U187" s="15">
        <f>IF('Datos de tu bebé'!$D$8="Male",Table!AN187,Table!BF187)</f>
        <v>82.405436433999995</v>
      </c>
      <c r="V187" s="15">
        <f>IF('Datos de tu bebé'!$D$8="Male",Table!AO187,Table!BG187)</f>
        <v>84.625149679001012</v>
      </c>
      <c r="W187" s="15">
        <f>IF('Datos de tu bebé'!$D$8="Male",Table!AP187,Table!BH187)</f>
        <v>86.665413489035828</v>
      </c>
      <c r="X187" s="15">
        <f>IF('Datos de tu bebé'!$D$8="Male",Table!AQ187,Table!BI187)</f>
        <v>87.905951574616239</v>
      </c>
      <c r="Y187" s="15">
        <f>IF('Datos de tu bebé'!$D$8="Male",Table!AR187,Table!BJ187)</f>
        <v>88.719495577573952</v>
      </c>
      <c r="Z187" s="15" t="e">
        <f t="shared" si="1"/>
        <v>#N/A</v>
      </c>
      <c r="AA187" s="15">
        <v>9.658974787</v>
      </c>
      <c r="AB187" s="15">
        <v>9.901830339</v>
      </c>
      <c r="AC187" s="15">
        <v>10.28967982</v>
      </c>
      <c r="AD187" s="15">
        <v>10.977526620000001</v>
      </c>
      <c r="AE187" s="15">
        <v>11.80477902</v>
      </c>
      <c r="AF187" s="15">
        <v>12.70472779</v>
      </c>
      <c r="AG187" s="15">
        <v>13.58290165</v>
      </c>
      <c r="AH187" s="15">
        <v>14.141874809999999</v>
      </c>
      <c r="AI187" s="15">
        <v>14.51909298</v>
      </c>
      <c r="AJ187" s="15">
        <v>76.47095627901038</v>
      </c>
      <c r="AK187" s="15">
        <v>77.19523001883644</v>
      </c>
      <c r="AL187" s="15">
        <v>78.321680234181102</v>
      </c>
      <c r="AM187" s="15">
        <v>80.234533833234792</v>
      </c>
      <c r="AN187" s="15">
        <v>82.405436433999995</v>
      </c>
      <c r="AO187" s="15">
        <v>84.625149679001012</v>
      </c>
      <c r="AP187" s="15">
        <v>86.665413489035828</v>
      </c>
      <c r="AQ187" s="15">
        <v>87.905951574616239</v>
      </c>
      <c r="AR187" s="15">
        <v>88.719495577573952</v>
      </c>
      <c r="AS187" s="15">
        <v>9.1841601659999998</v>
      </c>
      <c r="AT187" s="15">
        <v>9.3947824289999993</v>
      </c>
      <c r="AU187" s="15">
        <v>9.7336299050000008</v>
      </c>
      <c r="AV187" s="15">
        <v>10.342414979999999</v>
      </c>
      <c r="AW187" s="15">
        <v>11.088681510000001</v>
      </c>
      <c r="AX187" s="15">
        <v>11.91921144</v>
      </c>
      <c r="AY187" s="15">
        <v>12.749636669999999</v>
      </c>
      <c r="AZ187" s="15">
        <v>13.289040610000001</v>
      </c>
      <c r="BA187" s="15">
        <v>13.65798985</v>
      </c>
      <c r="BB187" s="15">
        <v>74.639076123350236</v>
      </c>
      <c r="BC187" s="15">
        <v>75.420122517094214</v>
      </c>
      <c r="BD187" s="15">
        <v>76.61796556800067</v>
      </c>
      <c r="BE187" s="15">
        <v>78.606779994758725</v>
      </c>
      <c r="BF187" s="15">
        <v>80.798515316000007</v>
      </c>
      <c r="BG187" s="15">
        <v>82.972110396500142</v>
      </c>
      <c r="BH187" s="15">
        <v>84.913527660739518</v>
      </c>
      <c r="BI187" s="15">
        <v>86.068873158956748</v>
      </c>
      <c r="BJ187" s="15">
        <v>86.816629239480221</v>
      </c>
    </row>
    <row r="188" spans="1:62" ht="12.75" customHeight="1" x14ac:dyDescent="0.15">
      <c r="A188" s="15"/>
      <c r="B188" s="18">
        <f t="shared" si="2"/>
        <v>558</v>
      </c>
      <c r="C188" s="16">
        <v>18.600000000000001</v>
      </c>
      <c r="D188" s="17" t="e">
        <f>VLOOKUP(Table!C188,'Datos de tu bebé'!$E$17:$F$102,2,FALSE)</f>
        <v>#N/A</v>
      </c>
      <c r="E188" s="15">
        <f>IF('Datos de tu bebé'!$D$8="Male",Table!AA188,Table!AS188)</f>
        <v>9.6734812191999993</v>
      </c>
      <c r="F188" s="15">
        <f>IF('Datos de tu bebé'!$D$8="Male",Table!AB188,Table!AT188)</f>
        <v>9.9166659911000004</v>
      </c>
      <c r="G188" s="15">
        <f>IF('Datos de tu bebé'!$D$8="Male",Table!AC188,Table!AU188)</f>
        <v>10.305041362000001</v>
      </c>
      <c r="H188" s="15">
        <f>IF('Datos de tu bebé'!$D$8="Male",Table!AD188,Table!AV188)</f>
        <v>10.993821415000001</v>
      </c>
      <c r="I188" s="15">
        <f>IF('Datos de tu bebé'!$D$8="Male",Table!AE188,Table!AW188)</f>
        <v>11.822197748000001</v>
      </c>
      <c r="J188" s="15">
        <f>IF('Datos de tu bebé'!$D$8="Male",Table!AF188,Table!AX188)</f>
        <v>12.723371816</v>
      </c>
      <c r="K188" s="15">
        <f>IF('Datos de tu bebé'!$D$8="Male",Table!AG188,Table!AY188)</f>
        <v>13.602744543</v>
      </c>
      <c r="L188" s="15">
        <f>IF('Datos de tu bebé'!$D$8="Male",Table!AH188,Table!AZ188)</f>
        <v>14.162482686999999</v>
      </c>
      <c r="M188" s="15">
        <f>IF('Datos de tu bebé'!$D$8="Male",Table!AI188,Table!BA188)</f>
        <v>14.540217994000001</v>
      </c>
      <c r="N188" s="15" t="e">
        <f t="shared" si="0"/>
        <v>#N/A</v>
      </c>
      <c r="O188" s="16">
        <v>18.600000000000001</v>
      </c>
      <c r="P188" s="17" t="e">
        <f>VLOOKUP(Table!O188,'Datos de tu bebé'!$E$17:$G$102,3,FALSE)</f>
        <v>#N/A</v>
      </c>
      <c r="Q188" s="15">
        <f>IF('Datos de tu bebé'!$D$8="Male",Table!AJ188,Table!BB188)</f>
        <v>76.552160652007331</v>
      </c>
      <c r="R188" s="15">
        <f>IF('Datos de tu bebé'!$D$8="Male",Table!AK188,Table!BC188)</f>
        <v>77.278266600926614</v>
      </c>
      <c r="S188" s="15">
        <f>IF('Datos de tu bebé'!$D$8="Male",Table!AL188,Table!BD188)</f>
        <v>78.407374820834491</v>
      </c>
      <c r="T188" s="15">
        <f>IF('Datos de tu bebé'!$D$8="Male",Table!AM188,Table!BE188)</f>
        <v>80.324211028008691</v>
      </c>
      <c r="U188" s="15">
        <f>IF('Datos de tu bebé'!$D$8="Male",Table!AN188,Table!BF188)</f>
        <v>82.498830853299992</v>
      </c>
      <c r="V188" s="15">
        <f>IF('Datos de tu bebé'!$D$8="Male",Table!AO188,Table!BG188)</f>
        <v>84.721472190341558</v>
      </c>
      <c r="W188" s="15">
        <f>IF('Datos de tu bebé'!$D$8="Male",Table!AP188,Table!BH188)</f>
        <v>86.763658021619833</v>
      </c>
      <c r="X188" s="15">
        <f>IF('Datos de tu bebé'!$D$8="Male",Table!AQ188,Table!BI188)</f>
        <v>88.005008104533587</v>
      </c>
      <c r="Y188" s="15">
        <f>IF('Datos de tu bebé'!$D$8="Male",Table!AR188,Table!BJ188)</f>
        <v>88.818939292388208</v>
      </c>
      <c r="Z188" s="15" t="e">
        <f t="shared" si="1"/>
        <v>#N/A</v>
      </c>
      <c r="AA188" s="15">
        <v>9.6734812191999993</v>
      </c>
      <c r="AB188" s="15">
        <v>9.9166659911000004</v>
      </c>
      <c r="AC188" s="15">
        <v>10.305041362000001</v>
      </c>
      <c r="AD188" s="15">
        <v>10.993821415000001</v>
      </c>
      <c r="AE188" s="15">
        <v>11.822197748000001</v>
      </c>
      <c r="AF188" s="15">
        <v>12.723371816</v>
      </c>
      <c r="AG188" s="15">
        <v>13.602744543</v>
      </c>
      <c r="AH188" s="15">
        <v>14.162482686999999</v>
      </c>
      <c r="AI188" s="15">
        <v>14.540217994000001</v>
      </c>
      <c r="AJ188" s="15">
        <v>76.552160652007331</v>
      </c>
      <c r="AK188" s="15">
        <v>77.278266600926614</v>
      </c>
      <c r="AL188" s="15">
        <v>78.407374820834491</v>
      </c>
      <c r="AM188" s="15">
        <v>80.324211028008691</v>
      </c>
      <c r="AN188" s="15">
        <v>82.498830853299992</v>
      </c>
      <c r="AO188" s="15">
        <v>84.721472190341558</v>
      </c>
      <c r="AP188" s="15">
        <v>86.763658021619833</v>
      </c>
      <c r="AQ188" s="15">
        <v>88.005008104533587</v>
      </c>
      <c r="AR188" s="15">
        <v>88.818939292388208</v>
      </c>
      <c r="AS188" s="15">
        <v>9.200556881699999</v>
      </c>
      <c r="AT188" s="15">
        <v>9.4114151809999989</v>
      </c>
      <c r="AU188" s="15">
        <v>9.7506808854000013</v>
      </c>
      <c r="AV188" s="15">
        <v>10.360340385999999</v>
      </c>
      <c r="AW188" s="15">
        <v>11.107902896000001</v>
      </c>
      <c r="AX188" s="15">
        <v>11.940177336</v>
      </c>
      <c r="AY188" s="15">
        <v>12.772676697</v>
      </c>
      <c r="AZ188" s="15">
        <v>13.313609346</v>
      </c>
      <c r="BA188" s="15">
        <v>13.683687988999999</v>
      </c>
      <c r="BB188" s="15">
        <v>74.726405385952987</v>
      </c>
      <c r="BC188" s="15">
        <v>75.508392489688703</v>
      </c>
      <c r="BD188" s="15">
        <v>76.707744999868083</v>
      </c>
      <c r="BE188" s="15">
        <v>78.699240374655005</v>
      </c>
      <c r="BF188" s="15">
        <v>80.8941758765</v>
      </c>
      <c r="BG188" s="15">
        <v>83.07119105303876</v>
      </c>
      <c r="BH188" s="15">
        <v>85.015864242508997</v>
      </c>
      <c r="BI188" s="15">
        <v>86.173235205862397</v>
      </c>
      <c r="BJ188" s="15">
        <v>86.922336516479334</v>
      </c>
    </row>
    <row r="189" spans="1:62" ht="12.75" customHeight="1" x14ac:dyDescent="0.15">
      <c r="A189" s="15"/>
      <c r="B189" s="18">
        <f t="shared" si="2"/>
        <v>561</v>
      </c>
      <c r="C189" s="16">
        <v>18.7</v>
      </c>
      <c r="D189" s="17" t="e">
        <f>VLOOKUP(Table!C189,'Datos de tu bebé'!$E$17:$F$102,2,FALSE)</f>
        <v>#N/A</v>
      </c>
      <c r="E189" s="15">
        <f>IF('Datos de tu bebé'!$D$8="Male",Table!AA189,Table!AS189)</f>
        <v>9.6879876513999985</v>
      </c>
      <c r="F189" s="15">
        <f>IF('Datos de tu bebé'!$D$8="Male",Table!AB189,Table!AT189)</f>
        <v>9.9315016432000007</v>
      </c>
      <c r="G189" s="15">
        <f>IF('Datos de tu bebé'!$D$8="Male",Table!AC189,Table!AU189)</f>
        <v>10.320402904000002</v>
      </c>
      <c r="H189" s="15">
        <f>IF('Datos de tu bebé'!$D$8="Male",Table!AD189,Table!AV189)</f>
        <v>11.010116210000001</v>
      </c>
      <c r="I189" s="15">
        <f>IF('Datos de tu bebé'!$D$8="Male",Table!AE189,Table!AW189)</f>
        <v>11.839616476000002</v>
      </c>
      <c r="J189" s="15">
        <f>IF('Datos de tu bebé'!$D$8="Male",Table!AF189,Table!AX189)</f>
        <v>12.742015842000001</v>
      </c>
      <c r="K189" s="15">
        <f>IF('Datos de tu bebé'!$D$8="Male",Table!AG189,Table!AY189)</f>
        <v>13.622587436</v>
      </c>
      <c r="L189" s="15">
        <f>IF('Datos de tu bebé'!$D$8="Male",Table!AH189,Table!AZ189)</f>
        <v>14.183090563999999</v>
      </c>
      <c r="M189" s="15">
        <f>IF('Datos de tu bebé'!$D$8="Male",Table!AI189,Table!BA189)</f>
        <v>14.561343008000001</v>
      </c>
      <c r="N189" s="15" t="e">
        <f t="shared" si="0"/>
        <v>#N/A</v>
      </c>
      <c r="O189" s="16">
        <v>18.7</v>
      </c>
      <c r="P189" s="17" t="e">
        <f>VLOOKUP(Table!O189,'Datos de tu bebé'!$E$17:$G$102,3,FALSE)</f>
        <v>#N/A</v>
      </c>
      <c r="Q189" s="15">
        <f>IF('Datos de tu bebé'!$D$8="Male",Table!AJ189,Table!BB189)</f>
        <v>76.633111730493084</v>
      </c>
      <c r="R189" s="15">
        <f>IF('Datos de tu bebé'!$D$8="Male",Table!AK189,Table!BC189)</f>
        <v>77.361051232523423</v>
      </c>
      <c r="S189" s="15">
        <f>IF('Datos de tu bebé'!$D$8="Male",Table!AL189,Table!BD189)</f>
        <v>78.492818492899033</v>
      </c>
      <c r="T189" s="15">
        <f>IF('Datos de tu bebé'!$D$8="Male",Table!AM189,Table!BE189)</f>
        <v>80.413636656196672</v>
      </c>
      <c r="U189" s="15">
        <f>IF('Datos de tu bebé'!$D$8="Male",Table!AN189,Table!BF189)</f>
        <v>82.591970363839991</v>
      </c>
      <c r="V189" s="15">
        <f>IF('Datos de tu bebé'!$D$8="Male",Table!AO189,Table!BG189)</f>
        <v>84.817534874622112</v>
      </c>
      <c r="W189" s="15">
        <f>IF('Datos de tu bebé'!$D$8="Male",Table!AP189,Table!BH189)</f>
        <v>86.861638036950339</v>
      </c>
      <c r="X189" s="15">
        <f>IF('Datos de tu bebé'!$D$8="Male",Table!AQ189,Table!BI189)</f>
        <v>88.103797630337951</v>
      </c>
      <c r="Y189" s="15">
        <f>IF('Datos de tu bebé'!$D$8="Male",Table!AR189,Table!BJ189)</f>
        <v>88.918114652036607</v>
      </c>
      <c r="Z189" s="15" t="e">
        <f t="shared" si="1"/>
        <v>#N/A</v>
      </c>
      <c r="AA189" s="15">
        <v>9.6879876513999985</v>
      </c>
      <c r="AB189" s="15">
        <v>9.9315016432000007</v>
      </c>
      <c r="AC189" s="15">
        <v>10.320402904000002</v>
      </c>
      <c r="AD189" s="15">
        <v>11.010116210000001</v>
      </c>
      <c r="AE189" s="15">
        <v>11.839616476000002</v>
      </c>
      <c r="AF189" s="15">
        <v>12.742015842000001</v>
      </c>
      <c r="AG189" s="15">
        <v>13.622587436</v>
      </c>
      <c r="AH189" s="15">
        <v>14.183090563999999</v>
      </c>
      <c r="AI189" s="15">
        <v>14.561343008000001</v>
      </c>
      <c r="AJ189" s="15">
        <v>76.633111730493084</v>
      </c>
      <c r="AK189" s="15">
        <v>77.361051232523423</v>
      </c>
      <c r="AL189" s="15">
        <v>78.492818492899033</v>
      </c>
      <c r="AM189" s="15">
        <v>80.413636656196672</v>
      </c>
      <c r="AN189" s="15">
        <v>82.591970363839991</v>
      </c>
      <c r="AO189" s="15">
        <v>84.817534874622112</v>
      </c>
      <c r="AP189" s="15">
        <v>86.861638036950339</v>
      </c>
      <c r="AQ189" s="15">
        <v>88.103797630337951</v>
      </c>
      <c r="AR189" s="15">
        <v>88.918114652036607</v>
      </c>
      <c r="AS189" s="15">
        <v>9.2168602533399984</v>
      </c>
      <c r="AT189" s="15">
        <v>9.4279552625499985</v>
      </c>
      <c r="AU189" s="15">
        <v>9.7676402643700015</v>
      </c>
      <c r="AV189" s="15">
        <v>10.378176121099999</v>
      </c>
      <c r="AW189" s="15">
        <v>11.1270371605</v>
      </c>
      <c r="AX189" s="15">
        <v>11.961059500399999</v>
      </c>
      <c r="AY189" s="15">
        <v>12.7956373782</v>
      </c>
      <c r="AZ189" s="15">
        <v>13.338102338900001</v>
      </c>
      <c r="BA189" s="15">
        <v>13.709313274699999</v>
      </c>
      <c r="BB189" s="15">
        <v>74.813500961053208</v>
      </c>
      <c r="BC189" s="15">
        <v>75.596426297244989</v>
      </c>
      <c r="BD189" s="15">
        <v>76.797284727688535</v>
      </c>
      <c r="BE189" s="15">
        <v>78.791455908727016</v>
      </c>
      <c r="BF189" s="15">
        <v>80.989587052719997</v>
      </c>
      <c r="BG189" s="15">
        <v>83.170019065079003</v>
      </c>
      <c r="BH189" s="15">
        <v>85.117946365925974</v>
      </c>
      <c r="BI189" s="15">
        <v>86.277342224647114</v>
      </c>
      <c r="BJ189" s="15">
        <v>87.027788604041149</v>
      </c>
    </row>
    <row r="190" spans="1:62" ht="12.75" customHeight="1" x14ac:dyDescent="0.15">
      <c r="A190" s="15"/>
      <c r="B190" s="18">
        <f t="shared" si="2"/>
        <v>564</v>
      </c>
      <c r="C190" s="16">
        <v>18.8</v>
      </c>
      <c r="D190" s="17" t="e">
        <f>VLOOKUP(Table!C190,'Datos de tu bebé'!$E$17:$F$102,2,FALSE)</f>
        <v>#N/A</v>
      </c>
      <c r="E190" s="15">
        <f>IF('Datos de tu bebé'!$D$8="Male",Table!AA190,Table!AS190)</f>
        <v>9.7024940835999978</v>
      </c>
      <c r="F190" s="15">
        <f>IF('Datos de tu bebé'!$D$8="Male",Table!AB190,Table!AT190)</f>
        <v>9.9463372953000011</v>
      </c>
      <c r="G190" s="15">
        <f>IF('Datos de tu bebé'!$D$8="Male",Table!AC190,Table!AU190)</f>
        <v>10.335764446000002</v>
      </c>
      <c r="H190" s="15">
        <f>IF('Datos de tu bebé'!$D$8="Male",Table!AD190,Table!AV190)</f>
        <v>11.026411005000002</v>
      </c>
      <c r="I190" s="15">
        <f>IF('Datos de tu bebé'!$D$8="Male",Table!AE190,Table!AW190)</f>
        <v>11.857035204000002</v>
      </c>
      <c r="J190" s="15">
        <f>IF('Datos de tu bebé'!$D$8="Male",Table!AF190,Table!AX190)</f>
        <v>12.760659868000001</v>
      </c>
      <c r="K190" s="15">
        <f>IF('Datos de tu bebé'!$D$8="Male",Table!AG190,Table!AY190)</f>
        <v>13.642430329</v>
      </c>
      <c r="L190" s="15">
        <f>IF('Datos de tu bebé'!$D$8="Male",Table!AH190,Table!AZ190)</f>
        <v>14.203698440999998</v>
      </c>
      <c r="M190" s="15">
        <f>IF('Datos de tu bebé'!$D$8="Male",Table!AI190,Table!BA190)</f>
        <v>14.582468022000002</v>
      </c>
      <c r="N190" s="15" t="e">
        <f t="shared" si="0"/>
        <v>#N/A</v>
      </c>
      <c r="O190" s="16">
        <v>18.8</v>
      </c>
      <c r="P190" s="17" t="e">
        <f>VLOOKUP(Table!O190,'Datos de tu bebé'!$E$17:$G$102,3,FALSE)</f>
        <v>#N/A</v>
      </c>
      <c r="Q190" s="15">
        <f>IF('Datos de tu bebé'!$D$8="Male",Table!AJ190,Table!BB190)</f>
        <v>76.713811497069301</v>
      </c>
      <c r="R190" s="15">
        <f>IF('Datos de tu bebé'!$D$8="Male",Table!AK190,Table!BC190)</f>
        <v>77.443585880109396</v>
      </c>
      <c r="S190" s="15">
        <f>IF('Datos de tu bebé'!$D$8="Male",Table!AL190,Table!BD190)</f>
        <v>78.578013193859078</v>
      </c>
      <c r="T190" s="15">
        <f>IF('Datos de tu bebé'!$D$8="Male",Table!AM190,Table!BE190)</f>
        <v>80.502812631804005</v>
      </c>
      <c r="U190" s="15">
        <f>IF('Datos de tu bebé'!$D$8="Male",Table!AN190,Table!BF190)</f>
        <v>82.684856865809991</v>
      </c>
      <c r="V190" s="15">
        <f>IF('Datos de tu bebé'!$D$8="Male",Table!AO190,Table!BG190)</f>
        <v>84.913339641789008</v>
      </c>
      <c r="W190" s="15">
        <f>IF('Datos de tu bebé'!$D$8="Male",Table!AP190,Table!BH190)</f>
        <v>86.959355473397679</v>
      </c>
      <c r="X190" s="15">
        <f>IF('Datos de tu bebé'!$D$8="Male",Table!AQ190,Table!BI190)</f>
        <v>88.202322114803223</v>
      </c>
      <c r="Y190" s="15">
        <f>IF('Datos de tu bebé'!$D$8="Male",Table!AR190,Table!BJ190)</f>
        <v>89.017023637336166</v>
      </c>
      <c r="Z190" s="15" t="e">
        <f t="shared" si="1"/>
        <v>#N/A</v>
      </c>
      <c r="AA190" s="15">
        <v>9.7024940835999978</v>
      </c>
      <c r="AB190" s="15">
        <v>9.9463372953000011</v>
      </c>
      <c r="AC190" s="15">
        <v>10.335764446000002</v>
      </c>
      <c r="AD190" s="15">
        <v>11.026411005000002</v>
      </c>
      <c r="AE190" s="15">
        <v>11.857035204000002</v>
      </c>
      <c r="AF190" s="15">
        <v>12.760659868000001</v>
      </c>
      <c r="AG190" s="15">
        <v>13.642430329</v>
      </c>
      <c r="AH190" s="15">
        <v>14.203698440999998</v>
      </c>
      <c r="AI190" s="15">
        <v>14.582468022000002</v>
      </c>
      <c r="AJ190" s="15">
        <v>76.713811497069301</v>
      </c>
      <c r="AK190" s="15">
        <v>77.443585880109396</v>
      </c>
      <c r="AL190" s="15">
        <v>78.578013193859078</v>
      </c>
      <c r="AM190" s="15">
        <v>80.502812631804005</v>
      </c>
      <c r="AN190" s="15">
        <v>82.684856865809991</v>
      </c>
      <c r="AO190" s="15">
        <v>84.913339641789008</v>
      </c>
      <c r="AP190" s="15">
        <v>86.959355473397679</v>
      </c>
      <c r="AQ190" s="15">
        <v>88.202322114803223</v>
      </c>
      <c r="AR190" s="15">
        <v>89.017023637336166</v>
      </c>
      <c r="AS190" s="15">
        <v>9.2330713846449992</v>
      </c>
      <c r="AT190" s="15">
        <v>9.4444037910679981</v>
      </c>
      <c r="AU190" s="15">
        <v>9.784509182582001</v>
      </c>
      <c r="AV190" s="15">
        <v>10.395923371359999</v>
      </c>
      <c r="AW190" s="15">
        <v>11.146085550880001</v>
      </c>
      <c r="AX190" s="15">
        <v>11.98185925584</v>
      </c>
      <c r="AY190" s="15">
        <v>12.81852011899</v>
      </c>
      <c r="AZ190" s="15">
        <v>13.362521052450001</v>
      </c>
      <c r="BA190" s="15">
        <v>13.734867213259999</v>
      </c>
      <c r="BB190" s="15">
        <v>74.900364559439893</v>
      </c>
      <c r="BC190" s="15">
        <v>75.684225672177178</v>
      </c>
      <c r="BD190" s="15">
        <v>76.886586511524769</v>
      </c>
      <c r="BE190" s="15">
        <v>78.883428388836322</v>
      </c>
      <c r="BF190" s="15">
        <v>81.084750652422997</v>
      </c>
      <c r="BG190" s="15">
        <v>83.268596237847262</v>
      </c>
      <c r="BH190" s="15">
        <v>85.219775819782328</v>
      </c>
      <c r="BI190" s="15">
        <v>86.381195988433518</v>
      </c>
      <c r="BJ190" s="15">
        <v>87.132987262934591</v>
      </c>
    </row>
    <row r="191" spans="1:62" ht="12.75" customHeight="1" x14ac:dyDescent="0.15">
      <c r="A191" s="15"/>
      <c r="B191" s="18">
        <f t="shared" si="2"/>
        <v>567</v>
      </c>
      <c r="C191" s="16">
        <v>18.899999999999999</v>
      </c>
      <c r="D191" s="17" t="e">
        <f>VLOOKUP(Table!C191,'Datos de tu bebé'!$E$17:$F$102,2,FALSE)</f>
        <v>#N/A</v>
      </c>
      <c r="E191" s="15">
        <f>IF('Datos de tu bebé'!$D$8="Male",Table!AA191,Table!AS191)</f>
        <v>9.717000515799997</v>
      </c>
      <c r="F191" s="15">
        <f>IF('Datos de tu bebé'!$D$8="Male",Table!AB191,Table!AT191)</f>
        <v>9.9611729474000015</v>
      </c>
      <c r="G191" s="15">
        <f>IF('Datos de tu bebé'!$D$8="Male",Table!AC191,Table!AU191)</f>
        <v>10.351125988000003</v>
      </c>
      <c r="H191" s="15">
        <f>IF('Datos de tu bebé'!$D$8="Male",Table!AD191,Table!AV191)</f>
        <v>11.042705800000002</v>
      </c>
      <c r="I191" s="15">
        <f>IF('Datos de tu bebé'!$D$8="Male",Table!AE191,Table!AW191)</f>
        <v>11.874453932000003</v>
      </c>
      <c r="J191" s="15">
        <f>IF('Datos de tu bebé'!$D$8="Male",Table!AF191,Table!AX191)</f>
        <v>12.779303894000002</v>
      </c>
      <c r="K191" s="15">
        <f>IF('Datos de tu bebé'!$D$8="Male",Table!AG191,Table!AY191)</f>
        <v>13.662273222</v>
      </c>
      <c r="L191" s="15">
        <f>IF('Datos de tu bebé'!$D$8="Male",Table!AH191,Table!AZ191)</f>
        <v>14.224306317999998</v>
      </c>
      <c r="M191" s="15">
        <f>IF('Datos de tu bebé'!$D$8="Male",Table!AI191,Table!BA191)</f>
        <v>14.603593036000003</v>
      </c>
      <c r="N191" s="15" t="e">
        <f t="shared" si="0"/>
        <v>#N/A</v>
      </c>
      <c r="O191" s="16">
        <v>18.899999999999999</v>
      </c>
      <c r="P191" s="17" t="e">
        <f>VLOOKUP(Table!O191,'Datos de tu bebé'!$E$17:$G$102,3,FALSE)</f>
        <v>#N/A</v>
      </c>
      <c r="Q191" s="15">
        <f>IF('Datos de tu bebé'!$D$8="Male",Table!AJ191,Table!BB191)</f>
        <v>76.794261910403549</v>
      </c>
      <c r="R191" s="15">
        <f>IF('Datos de tu bebé'!$D$8="Male",Table!AK191,Table!BC191)</f>
        <v>77.525872486558853</v>
      </c>
      <c r="S191" s="15">
        <f>IF('Datos de tu bebé'!$D$8="Male",Table!AL191,Table!BD191)</f>
        <v>78.662960844060052</v>
      </c>
      <c r="T191" s="15">
        <f>IF('Datos de tu bebé'!$D$8="Male",Table!AM191,Table!BE191)</f>
        <v>80.591740846362626</v>
      </c>
      <c r="U191" s="15">
        <f>IF('Datos de tu bebé'!$D$8="Male",Table!AN191,Table!BF191)</f>
        <v>82.777492237409291</v>
      </c>
      <c r="V191" s="15">
        <f>IF('Datos de tu bebé'!$D$8="Male",Table!AO191,Table!BG191)</f>
        <v>85.008888379891104</v>
      </c>
      <c r="W191" s="15">
        <f>IF('Datos de tu bebé'!$D$8="Male",Table!AP191,Table!BH191)</f>
        <v>87.056812247089255</v>
      </c>
      <c r="X191" s="15">
        <f>IF('Datos de tu bebé'!$D$8="Male",Table!AQ191,Table!BI191)</f>
        <v>88.300583498030974</v>
      </c>
      <c r="Y191" s="15">
        <f>IF('Datos de tu bebé'!$D$8="Male",Table!AR191,Table!BJ191)</f>
        <v>89.115668206058615</v>
      </c>
      <c r="Z191" s="15" t="e">
        <f t="shared" si="1"/>
        <v>#N/A</v>
      </c>
      <c r="AA191" s="15">
        <v>9.717000515799997</v>
      </c>
      <c r="AB191" s="15">
        <v>9.9611729474000015</v>
      </c>
      <c r="AC191" s="15">
        <v>10.351125988000003</v>
      </c>
      <c r="AD191" s="15">
        <v>11.042705800000002</v>
      </c>
      <c r="AE191" s="15">
        <v>11.874453932000003</v>
      </c>
      <c r="AF191" s="15">
        <v>12.779303894000002</v>
      </c>
      <c r="AG191" s="15">
        <v>13.662273222</v>
      </c>
      <c r="AH191" s="15">
        <v>14.224306317999998</v>
      </c>
      <c r="AI191" s="15">
        <v>14.603593036000003</v>
      </c>
      <c r="AJ191" s="15">
        <v>76.794261910403549</v>
      </c>
      <c r="AK191" s="15">
        <v>77.525872486558853</v>
      </c>
      <c r="AL191" s="15">
        <v>78.662960844060052</v>
      </c>
      <c r="AM191" s="15">
        <v>80.591740846362626</v>
      </c>
      <c r="AN191" s="15">
        <v>82.777492237409291</v>
      </c>
      <c r="AO191" s="15">
        <v>85.008888379891104</v>
      </c>
      <c r="AP191" s="15">
        <v>87.056812247089255</v>
      </c>
      <c r="AQ191" s="15">
        <v>88.300583498030974</v>
      </c>
      <c r="AR191" s="15">
        <v>89.115668206058615</v>
      </c>
      <c r="AS191" s="15">
        <v>9.2491913710862992</v>
      </c>
      <c r="AT191" s="15">
        <v>9.4607618753858986</v>
      </c>
      <c r="AU191" s="15">
        <v>9.8012887715729011</v>
      </c>
      <c r="AV191" s="15">
        <v>10.413583312676</v>
      </c>
      <c r="AW191" s="15">
        <v>11.165049303058</v>
      </c>
      <c r="AX191" s="15">
        <v>12.002577912014001</v>
      </c>
      <c r="AY191" s="15">
        <v>12.841326310331999</v>
      </c>
      <c r="AZ191" s="15">
        <v>13.386866935028001</v>
      </c>
      <c r="BA191" s="15">
        <v>13.760351294830999</v>
      </c>
      <c r="BB191" s="15">
        <v>74.986997872245766</v>
      </c>
      <c r="BC191" s="15">
        <v>75.771792326965894</v>
      </c>
      <c r="BD191" s="15">
        <v>76.975652091175704</v>
      </c>
      <c r="BE191" s="15">
        <v>78.975159586267409</v>
      </c>
      <c r="BF191" s="15">
        <v>81.179668462755998</v>
      </c>
      <c r="BG191" s="15">
        <v>83.366924356195852</v>
      </c>
      <c r="BH191" s="15">
        <v>85.321354372921022</v>
      </c>
      <c r="BI191" s="15">
        <v>86.484798250732936</v>
      </c>
      <c r="BJ191" s="15">
        <v>87.237934234567078</v>
      </c>
    </row>
    <row r="192" spans="1:62" ht="12.75" customHeight="1" x14ac:dyDescent="0.15">
      <c r="A192" s="15" t="s">
        <v>2</v>
      </c>
      <c r="B192" s="18">
        <f t="shared" si="2"/>
        <v>570</v>
      </c>
      <c r="C192" s="16">
        <v>19</v>
      </c>
      <c r="D192" s="17" t="e">
        <f>VLOOKUP(Table!C192,'Datos de tu bebé'!$E$17:$F$102,2,FALSE)</f>
        <v>#N/A</v>
      </c>
      <c r="E192" s="15">
        <f>IF('Datos de tu bebé'!$D$8="Male",Table!AA192,Table!AS192)</f>
        <v>9.7315069479999998</v>
      </c>
      <c r="F192" s="15">
        <f>IF('Datos de tu bebé'!$D$8="Male",Table!AB192,Table!AT192)</f>
        <v>9.9760085995000001</v>
      </c>
      <c r="G192" s="15">
        <f>IF('Datos de tu bebé'!$D$8="Male",Table!AC192,Table!AU192)</f>
        <v>10.366487530000001</v>
      </c>
      <c r="H192" s="15">
        <f>IF('Datos de tu bebé'!$D$8="Male",Table!AD192,Table!AV192)</f>
        <v>11.059000595000001</v>
      </c>
      <c r="I192" s="15">
        <f>IF('Datos de tu bebé'!$D$8="Male",Table!AE192,Table!AW192)</f>
        <v>11.891872660000001</v>
      </c>
      <c r="J192" s="15">
        <f>IF('Datos de tu bebé'!$D$8="Male",Table!AF192,Table!AX192)</f>
        <v>12.797947919999999</v>
      </c>
      <c r="K192" s="15">
        <f>IF('Datos de tu bebé'!$D$8="Male",Table!AG192,Table!AY192)</f>
        <v>13.682116114999999</v>
      </c>
      <c r="L192" s="15">
        <f>IF('Datos de tu bebé'!$D$8="Male",Table!AH192,Table!AZ192)</f>
        <v>14.244914195</v>
      </c>
      <c r="M192" s="15">
        <f>IF('Datos de tu bebé'!$D$8="Male",Table!AI192,Table!BA192)</f>
        <v>14.62471805</v>
      </c>
      <c r="N192" s="15" t="e">
        <f t="shared" si="0"/>
        <v>#N/A</v>
      </c>
      <c r="O192" s="16">
        <v>19</v>
      </c>
      <c r="P192" s="17" t="e">
        <f>VLOOKUP(Table!O192,'Datos de tu bebé'!$E$17:$G$102,3,FALSE)</f>
        <v>#N/A</v>
      </c>
      <c r="Q192" s="15">
        <f>IF('Datos de tu bebé'!$D$8="Male",Table!AJ192,Table!BB192)</f>
        <v>76.874464905697948</v>
      </c>
      <c r="R192" s="15">
        <f>IF('Datos de tu bebé'!$D$8="Male",Table!AK192,Table!BC192)</f>
        <v>77.607912971555706</v>
      </c>
      <c r="S192" s="15">
        <f>IF('Datos de tu bebé'!$D$8="Male",Table!AL192,Table!BD192)</f>
        <v>78.74766334106036</v>
      </c>
      <c r="T192" s="15">
        <f>IF('Datos de tu bebé'!$D$8="Male",Table!AM192,Table!BE192)</f>
        <v>80.680423169206577</v>
      </c>
      <c r="U192" s="15">
        <f>IF('Datos de tu bebé'!$D$8="Male",Table!AN192,Table!BF192)</f>
        <v>82.869878335087421</v>
      </c>
      <c r="V192" s="15">
        <f>IF('Datos de tu bebé'!$D$8="Male",Table!AO192,Table!BG192)</f>
        <v>85.104182955341429</v>
      </c>
      <c r="W192" s="15">
        <f>IF('Datos de tu bebé'!$D$8="Male",Table!AP192,Table!BH192)</f>
        <v>87.154010252239431</v>
      </c>
      <c r="X192" s="15">
        <f>IF('Datos de tu bebé'!$D$8="Male",Table!AQ192,Table!BI192)</f>
        <v>88.398583697844657</v>
      </c>
      <c r="Y192" s="15">
        <f>IF('Datos de tu bebé'!$D$8="Male",Table!AR192,Table!BJ192)</f>
        <v>89.214050293376161</v>
      </c>
      <c r="Z192" s="15" t="e">
        <f t="shared" si="1"/>
        <v>#N/A</v>
      </c>
      <c r="AA192" s="15">
        <v>9.7315069479999998</v>
      </c>
      <c r="AB192" s="15">
        <v>9.9760085995000001</v>
      </c>
      <c r="AC192" s="15">
        <v>10.366487530000001</v>
      </c>
      <c r="AD192" s="15">
        <v>11.059000595000001</v>
      </c>
      <c r="AE192" s="15">
        <v>11.891872660000001</v>
      </c>
      <c r="AF192" s="15">
        <v>12.797947919999999</v>
      </c>
      <c r="AG192" s="15">
        <v>13.682116114999999</v>
      </c>
      <c r="AH192" s="15">
        <v>14.244914195</v>
      </c>
      <c r="AI192" s="15">
        <v>14.62471805</v>
      </c>
      <c r="AJ192" s="15">
        <v>76.874464905697948</v>
      </c>
      <c r="AK192" s="15">
        <v>77.607912971555706</v>
      </c>
      <c r="AL192" s="15">
        <v>78.74766334106036</v>
      </c>
      <c r="AM192" s="15">
        <v>80.680423169206577</v>
      </c>
      <c r="AN192" s="15">
        <v>82.869878335087421</v>
      </c>
      <c r="AO192" s="15">
        <v>85.104182955341429</v>
      </c>
      <c r="AP192" s="15">
        <v>87.154010252239431</v>
      </c>
      <c r="AQ192" s="15">
        <v>88.398583697844657</v>
      </c>
      <c r="AR192" s="15">
        <v>89.214050293376161</v>
      </c>
      <c r="AS192" s="15">
        <v>9.2652212999224091</v>
      </c>
      <c r="AT192" s="15">
        <v>9.4770306157940585</v>
      </c>
      <c r="AU192" s="15">
        <v>9.8179801537950002</v>
      </c>
      <c r="AV192" s="15">
        <v>10.4311571108419</v>
      </c>
      <c r="AW192" s="15">
        <v>11.183929641564699</v>
      </c>
      <c r="AX192" s="15">
        <v>12.0232167657598</v>
      </c>
      <c r="AY192" s="15">
        <v>12.864057328863799</v>
      </c>
      <c r="AZ192" s="15">
        <v>13.411141419751202</v>
      </c>
      <c r="BA192" s="15">
        <v>13.785766993671698</v>
      </c>
      <c r="BB192" s="15">
        <v>75.073402571257375</v>
      </c>
      <c r="BC192" s="15">
        <v>75.85912795446815</v>
      </c>
      <c r="BD192" s="15">
        <v>77.064483186485617</v>
      </c>
      <c r="BE192" s="15">
        <v>79.066651252034546</v>
      </c>
      <c r="BF192" s="15">
        <v>81.274342250553474</v>
      </c>
      <c r="BG192" s="15">
        <v>83.465005184902736</v>
      </c>
      <c r="BH192" s="15">
        <v>85.422683774532601</v>
      </c>
      <c r="BI192" s="15">
        <v>86.588150745740137</v>
      </c>
      <c r="BJ192" s="15">
        <v>87.342631241278212</v>
      </c>
    </row>
    <row r="193" spans="1:62" ht="12.75" customHeight="1" x14ac:dyDescent="0.15">
      <c r="A193" s="15"/>
      <c r="B193" s="18">
        <f t="shared" si="2"/>
        <v>573</v>
      </c>
      <c r="C193" s="16">
        <v>19.100000000000001</v>
      </c>
      <c r="D193" s="17" t="e">
        <f>VLOOKUP(Table!C193,'Datos de tu bebé'!$E$17:$F$102,2,FALSE)</f>
        <v>#N/A</v>
      </c>
      <c r="E193" s="15">
        <f>IF('Datos de tu bebé'!$D$8="Male",Table!AA193,Table!AS193)</f>
        <v>9.7460133801999991</v>
      </c>
      <c r="F193" s="15">
        <f>IF('Datos de tu bebé'!$D$8="Male",Table!AB193,Table!AT193)</f>
        <v>9.9908442516000004</v>
      </c>
      <c r="G193" s="15">
        <f>IF('Datos de tu bebé'!$D$8="Male",Table!AC193,Table!AU193)</f>
        <v>10.381849072</v>
      </c>
      <c r="H193" s="15">
        <f>IF('Datos de tu bebé'!$D$8="Male",Table!AD193,Table!AV193)</f>
        <v>11.075295390000001</v>
      </c>
      <c r="I193" s="15">
        <f>IF('Datos de tu bebé'!$D$8="Male",Table!AE193,Table!AW193)</f>
        <v>11.909291388</v>
      </c>
      <c r="J193" s="15">
        <f>IF('Datos de tu bebé'!$D$8="Male",Table!AF193,Table!AX193)</f>
        <v>12.816591945999999</v>
      </c>
      <c r="K193" s="15">
        <f>IF('Datos de tu bebé'!$D$8="Male",Table!AG193,Table!AY193)</f>
        <v>13.701959007999999</v>
      </c>
      <c r="L193" s="15">
        <f>IF('Datos de tu bebé'!$D$8="Male",Table!AH193,Table!AZ193)</f>
        <v>14.265522072</v>
      </c>
      <c r="M193" s="15">
        <f>IF('Datos de tu bebé'!$D$8="Male",Table!AI193,Table!BA193)</f>
        <v>14.645843064000001</v>
      </c>
      <c r="N193" s="15" t="e">
        <f t="shared" si="0"/>
        <v>#N/A</v>
      </c>
      <c r="O193" s="16">
        <v>19.100000000000001</v>
      </c>
      <c r="P193" s="17" t="e">
        <f>VLOOKUP(Table!O193,'Datos de tu bebé'!$E$17:$G$102,3,FALSE)</f>
        <v>#N/A</v>
      </c>
      <c r="Q193" s="15">
        <f>IF('Datos de tu bebé'!$D$8="Male",Table!AJ193,Table!BB193)</f>
        <v>76.954422395125079</v>
      </c>
      <c r="R193" s="15">
        <f>IF('Datos de tu bebé'!$D$8="Male",Table!AK193,Table!BC193)</f>
        <v>77.689709231991117</v>
      </c>
      <c r="S193" s="15">
        <f>IF('Datos de tu bebé'!$D$8="Male",Table!AL193,Table!BD193)</f>
        <v>78.832122559979197</v>
      </c>
      <c r="T193" s="15">
        <f>IF('Datos de tu bebé'!$D$8="Male",Table!AM193,Table!BE193)</f>
        <v>80.768861447761452</v>
      </c>
      <c r="U193" s="15">
        <f>IF('Datos de tu bebé'!$D$8="Male",Table!AN193,Table!BF193)</f>
        <v>82.962016993806202</v>
      </c>
      <c r="V193" s="15">
        <f>IF('Datos de tu bebé'!$D$8="Male",Table!AO193,Table!BG193)</f>
        <v>85.199225213193216</v>
      </c>
      <c r="W193" s="15">
        <f>IF('Datos de tu bebé'!$D$8="Male",Table!AP193,Table!BH193)</f>
        <v>87.250951361475842</v>
      </c>
      <c r="X193" s="15">
        <f>IF('Datos de tu bebé'!$D$8="Male",Table!AQ193,Table!BI193)</f>
        <v>88.49632461016418</v>
      </c>
      <c r="Y193" s="15">
        <f>IF('Datos de tu bebé'!$D$8="Male",Table!AR193,Table!BJ193)</f>
        <v>89.312171812274926</v>
      </c>
      <c r="Z193" s="15" t="e">
        <f t="shared" si="1"/>
        <v>#N/A</v>
      </c>
      <c r="AA193" s="15">
        <v>9.7460133801999991</v>
      </c>
      <c r="AB193" s="15">
        <v>9.9908442516000004</v>
      </c>
      <c r="AC193" s="15">
        <v>10.381849072</v>
      </c>
      <c r="AD193" s="15">
        <v>11.075295390000001</v>
      </c>
      <c r="AE193" s="15">
        <v>11.909291388</v>
      </c>
      <c r="AF193" s="15">
        <v>12.816591945999999</v>
      </c>
      <c r="AG193" s="15">
        <v>13.701959007999999</v>
      </c>
      <c r="AH193" s="15">
        <v>14.265522072</v>
      </c>
      <c r="AI193" s="15">
        <v>14.645843064000001</v>
      </c>
      <c r="AJ193" s="15">
        <v>76.954422395125079</v>
      </c>
      <c r="AK193" s="15">
        <v>77.689709231991117</v>
      </c>
      <c r="AL193" s="15">
        <v>78.832122559979197</v>
      </c>
      <c r="AM193" s="15">
        <v>80.768861447761452</v>
      </c>
      <c r="AN193" s="15">
        <v>82.962016993806202</v>
      </c>
      <c r="AO193" s="15">
        <v>85.199225213193216</v>
      </c>
      <c r="AP193" s="15">
        <v>87.250951361475842</v>
      </c>
      <c r="AQ193" s="15">
        <v>88.49632461016418</v>
      </c>
      <c r="AR193" s="15">
        <v>89.312171812274926</v>
      </c>
      <c r="AS193" s="15">
        <v>9.2811622502398308</v>
      </c>
      <c r="AT193" s="15">
        <v>9.493211104085713</v>
      </c>
      <c r="AU193" s="15">
        <v>9.834584442666312</v>
      </c>
      <c r="AV193" s="15">
        <v>10.448645921611121</v>
      </c>
      <c r="AW193" s="15">
        <v>11.202727779617939</v>
      </c>
      <c r="AX193" s="15">
        <v>12.04377710114834</v>
      </c>
      <c r="AY193" s="15">
        <v>12.886714537002169</v>
      </c>
      <c r="AZ193" s="15">
        <v>13.435345924586652</v>
      </c>
      <c r="BA193" s="15">
        <v>13.811115768264539</v>
      </c>
      <c r="BB193" s="15">
        <v>75.159580309214377</v>
      </c>
      <c r="BC193" s="15">
        <v>75.946234228218898</v>
      </c>
      <c r="BD193" s="15">
        <v>77.15308149764806</v>
      </c>
      <c r="BE193" s="15">
        <v>79.1579051171868</v>
      </c>
      <c r="BF193" s="15">
        <v>81.368773762640259</v>
      </c>
      <c r="BG193" s="15">
        <v>83.562840468969512</v>
      </c>
      <c r="BH193" s="15">
        <v>85.523765754446785</v>
      </c>
      <c r="BI193" s="15">
        <v>86.691255188620374</v>
      </c>
      <c r="BJ193" s="15">
        <v>87.447079986623649</v>
      </c>
    </row>
    <row r="194" spans="1:62" ht="12.75" customHeight="1" x14ac:dyDescent="0.15">
      <c r="A194" s="15"/>
      <c r="B194" s="18">
        <f t="shared" si="2"/>
        <v>576</v>
      </c>
      <c r="C194" s="16">
        <v>19.2</v>
      </c>
      <c r="D194" s="17" t="e">
        <f>VLOOKUP(Table!C194,'Datos de tu bebé'!$E$17:$F$102,2,FALSE)</f>
        <v>#N/A</v>
      </c>
      <c r="E194" s="15">
        <f>IF('Datos de tu bebé'!$D$8="Male",Table!AA194,Table!AS194)</f>
        <v>9.7605198123999983</v>
      </c>
      <c r="F194" s="15">
        <f>IF('Datos de tu bebé'!$D$8="Male",Table!AB194,Table!AT194)</f>
        <v>10.005679903700001</v>
      </c>
      <c r="G194" s="15">
        <f>IF('Datos de tu bebé'!$D$8="Male",Table!AC194,Table!AU194)</f>
        <v>10.397210613999999</v>
      </c>
      <c r="H194" s="15">
        <f>IF('Datos de tu bebé'!$D$8="Male",Table!AD194,Table!AV194)</f>
        <v>11.091590185000001</v>
      </c>
      <c r="I194" s="15">
        <f>IF('Datos de tu bebé'!$D$8="Male",Table!AE194,Table!AW194)</f>
        <v>11.926710115999999</v>
      </c>
      <c r="J194" s="15">
        <f>IF('Datos de tu bebé'!$D$8="Male",Table!AF194,Table!AX194)</f>
        <v>12.835235972</v>
      </c>
      <c r="K194" s="15">
        <f>IF('Datos de tu bebé'!$D$8="Male",Table!AG194,Table!AY194)</f>
        <v>13.721801900999999</v>
      </c>
      <c r="L194" s="15">
        <f>IF('Datos de tu bebé'!$D$8="Male",Table!AH194,Table!AZ194)</f>
        <v>14.286129948999999</v>
      </c>
      <c r="M194" s="15">
        <f>IF('Datos de tu bebé'!$D$8="Male",Table!AI194,Table!BA194)</f>
        <v>14.666968078000002</v>
      </c>
      <c r="N194" s="15" t="e">
        <f t="shared" si="0"/>
        <v>#N/A</v>
      </c>
      <c r="O194" s="16">
        <v>19.2</v>
      </c>
      <c r="P194" s="17" t="e">
        <f>VLOOKUP(Table!O194,'Datos de tu bebé'!$E$17:$G$102,3,FALSE)</f>
        <v>#N/A</v>
      </c>
      <c r="Q194" s="15">
        <f>IF('Datos de tu bebé'!$D$8="Male",Table!AJ194,Table!BB194)</f>
        <v>77.034136274183822</v>
      </c>
      <c r="R194" s="15">
        <f>IF('Datos de tu bebé'!$D$8="Male",Table!AK194,Table!BC194)</f>
        <v>77.771263146476869</v>
      </c>
      <c r="S194" s="15">
        <f>IF('Datos de tu bebé'!$D$8="Male",Table!AL194,Table!BD194)</f>
        <v>78.9163403556839</v>
      </c>
      <c r="T194" s="15">
        <f>IF('Datos de tu bebé'!$D$8="Male",Table!AM194,Table!BE194)</f>
        <v>80.857057507205937</v>
      </c>
      <c r="U194" s="15">
        <f>IF('Datos de tu bebé'!$D$8="Male",Table!AN194,Table!BF194)</f>
        <v>83.053910025850115</v>
      </c>
      <c r="V194" s="15">
        <f>IF('Datos de tu bebé'!$D$8="Male",Table!AO194,Table!BG194)</f>
        <v>85.294016977108214</v>
      </c>
      <c r="W194" s="15">
        <f>IF('Datos de tu bebé'!$D$8="Male",Table!AP194,Table!BH194)</f>
        <v>87.347637428528657</v>
      </c>
      <c r="X194" s="15">
        <f>IF('Datos de tu bebé'!$D$8="Male",Table!AQ194,Table!BI194)</f>
        <v>88.5938081140702</v>
      </c>
      <c r="Y194" s="15">
        <f>IF('Datos de tu bebé'!$D$8="Male",Table!AR194,Table!BJ194)</f>
        <v>89.410034660457157</v>
      </c>
      <c r="Z194" s="15" t="e">
        <f t="shared" si="1"/>
        <v>#N/A</v>
      </c>
      <c r="AA194" s="15">
        <v>9.7605198123999983</v>
      </c>
      <c r="AB194" s="15">
        <v>10.005679903700001</v>
      </c>
      <c r="AC194" s="15">
        <v>10.397210613999999</v>
      </c>
      <c r="AD194" s="15">
        <v>11.091590185000001</v>
      </c>
      <c r="AE194" s="15">
        <v>11.926710115999999</v>
      </c>
      <c r="AF194" s="15">
        <v>12.835235972</v>
      </c>
      <c r="AG194" s="15">
        <v>13.721801900999999</v>
      </c>
      <c r="AH194" s="15">
        <v>14.286129948999999</v>
      </c>
      <c r="AI194" s="15">
        <v>14.666968078000002</v>
      </c>
      <c r="AJ194" s="15">
        <v>77.034136274183822</v>
      </c>
      <c r="AK194" s="15">
        <v>77.771263146476869</v>
      </c>
      <c r="AL194" s="15">
        <v>78.9163403556839</v>
      </c>
      <c r="AM194" s="15">
        <v>80.857057507205937</v>
      </c>
      <c r="AN194" s="15">
        <v>83.053910025850115</v>
      </c>
      <c r="AO194" s="15">
        <v>85.294016977108214</v>
      </c>
      <c r="AP194" s="15">
        <v>87.347637428528657</v>
      </c>
      <c r="AQ194" s="15">
        <v>88.5938081140702</v>
      </c>
      <c r="AR194" s="15">
        <v>89.410034660457157</v>
      </c>
      <c r="AS194" s="15">
        <v>9.2970152929937058</v>
      </c>
      <c r="AT194" s="15">
        <v>9.5093044236012396</v>
      </c>
      <c r="AU194" s="15">
        <v>9.8511027426206823</v>
      </c>
      <c r="AV194" s="15">
        <v>10.466050890757945</v>
      </c>
      <c r="AW194" s="15">
        <v>11.221444919196866</v>
      </c>
      <c r="AX194" s="15">
        <v>12.064260189572593</v>
      </c>
      <c r="AY194" s="15">
        <v>12.909299283045415</v>
      </c>
      <c r="AZ194" s="15">
        <v>13.45948185246136</v>
      </c>
      <c r="BA194" s="15">
        <v>13.836399061431107</v>
      </c>
      <c r="BB194" s="15">
        <v>75.245532722601013</v>
      </c>
      <c r="BC194" s="15">
        <v>76.033112805796151</v>
      </c>
      <c r="BD194" s="15">
        <v>77.241448709395868</v>
      </c>
      <c r="BE194" s="15">
        <v>79.248922898222531</v>
      </c>
      <c r="BF194" s="15">
        <v>81.462964732386524</v>
      </c>
      <c r="BG194" s="15">
        <v>83.66043194109281</v>
      </c>
      <c r="BH194" s="15">
        <v>85.624602031243157</v>
      </c>
      <c r="BI194" s="15">
        <v>86.794113283920737</v>
      </c>
      <c r="BJ194" s="15">
        <v>87.551282163949338</v>
      </c>
    </row>
    <row r="195" spans="1:62" ht="12.75" customHeight="1" x14ac:dyDescent="0.15">
      <c r="A195" s="15"/>
      <c r="B195" s="18">
        <f t="shared" si="2"/>
        <v>579</v>
      </c>
      <c r="C195" s="16">
        <v>19.3</v>
      </c>
      <c r="D195" s="17" t="e">
        <f>VLOOKUP(Table!C195,'Datos de tu bebé'!$E$17:$F$102,2,FALSE)</f>
        <v>#N/A</v>
      </c>
      <c r="E195" s="15">
        <f>IF('Datos de tu bebé'!$D$8="Male",Table!AA195,Table!AS195)</f>
        <v>9.7750262445999976</v>
      </c>
      <c r="F195" s="15">
        <f>IF('Datos de tu bebé'!$D$8="Male",Table!AB195,Table!AT195)</f>
        <v>10.020515555800001</v>
      </c>
      <c r="G195" s="15">
        <f>IF('Datos de tu bebé'!$D$8="Male",Table!AC195,Table!AU195)</f>
        <v>10.412572155999998</v>
      </c>
      <c r="H195" s="15">
        <f>IF('Datos de tu bebé'!$D$8="Male",Table!AD195,Table!AV195)</f>
        <v>11.107884980000001</v>
      </c>
      <c r="I195" s="15">
        <f>IF('Datos de tu bebé'!$D$8="Male",Table!AE195,Table!AW195)</f>
        <v>11.944128843999998</v>
      </c>
      <c r="J195" s="15">
        <f>IF('Datos de tu bebé'!$D$8="Male",Table!AF195,Table!AX195)</f>
        <v>12.853879998</v>
      </c>
      <c r="K195" s="15">
        <f>IF('Datos de tu bebé'!$D$8="Male",Table!AG195,Table!AY195)</f>
        <v>13.741644793999999</v>
      </c>
      <c r="L195" s="15">
        <f>IF('Datos de tu bebé'!$D$8="Male",Table!AH195,Table!AZ195)</f>
        <v>14.306737825999999</v>
      </c>
      <c r="M195" s="15">
        <f>IF('Datos de tu bebé'!$D$8="Male",Table!AI195,Table!BA195)</f>
        <v>14.688093092000003</v>
      </c>
      <c r="N195" s="15" t="e">
        <f t="shared" si="0"/>
        <v>#N/A</v>
      </c>
      <c r="O195" s="16">
        <v>19.3</v>
      </c>
      <c r="P195" s="17" t="e">
        <f>VLOOKUP(Table!O195,'Datos de tu bebé'!$E$17:$G$102,3,FALSE)</f>
        <v>#N/A</v>
      </c>
      <c r="Q195" s="15">
        <f>IF('Datos de tu bebé'!$D$8="Male",Table!AJ195,Table!BB195)</f>
        <v>77.113608436361645</v>
      </c>
      <c r="R195" s="15">
        <f>IF('Datos de tu bebé'!$D$8="Male",Table!AK195,Table!BC195)</f>
        <v>77.852576585631439</v>
      </c>
      <c r="S195" s="15">
        <f>IF('Datos de tu bebé'!$D$8="Male",Table!AL195,Table!BD195)</f>
        <v>79.000318567551233</v>
      </c>
      <c r="T195" s="15">
        <f>IF('Datos de tu bebé'!$D$8="Male",Table!AM195,Table!BE195)</f>
        <v>80.945013149232778</v>
      </c>
      <c r="U195" s="15">
        <f>IF('Datos de tu bebé'!$D$8="Male",Table!AN195,Table!BF195)</f>
        <v>83.145559217561001</v>
      </c>
      <c r="V195" s="15">
        <f>IF('Datos de tu bebé'!$D$8="Male",Table!AO195,Table!BG195)</f>
        <v>85.38856004883003</v>
      </c>
      <c r="W195" s="15">
        <f>IF('Datos de tu bebé'!$D$8="Male",Table!AP195,Table!BH195)</f>
        <v>87.444070294146883</v>
      </c>
      <c r="X195" s="15">
        <f>IF('Datos de tu bebé'!$D$8="Male",Table!AQ195,Table!BI195)</f>
        <v>88.691036083344216</v>
      </c>
      <c r="Y195" s="15">
        <f>IF('Datos de tu bebé'!$D$8="Male",Table!AR195,Table!BJ195)</f>
        <v>89.507640736232744</v>
      </c>
      <c r="Z195" s="15" t="e">
        <f t="shared" si="1"/>
        <v>#N/A</v>
      </c>
      <c r="AA195" s="15">
        <v>9.7750262445999976</v>
      </c>
      <c r="AB195" s="15">
        <v>10.020515555800001</v>
      </c>
      <c r="AC195" s="15">
        <v>10.412572155999998</v>
      </c>
      <c r="AD195" s="15">
        <v>11.107884980000001</v>
      </c>
      <c r="AE195" s="15">
        <v>11.944128843999998</v>
      </c>
      <c r="AF195" s="15">
        <v>12.853879998</v>
      </c>
      <c r="AG195" s="15">
        <v>13.741644793999999</v>
      </c>
      <c r="AH195" s="15">
        <v>14.306737825999999</v>
      </c>
      <c r="AI195" s="15">
        <v>14.688093092000003</v>
      </c>
      <c r="AJ195" s="15">
        <v>77.113608436361645</v>
      </c>
      <c r="AK195" s="15">
        <v>77.852576585631439</v>
      </c>
      <c r="AL195" s="15">
        <v>79.000318567551233</v>
      </c>
      <c r="AM195" s="15">
        <v>80.945013149232778</v>
      </c>
      <c r="AN195" s="15">
        <v>83.145559217561001</v>
      </c>
      <c r="AO195" s="15">
        <v>85.38856004883003</v>
      </c>
      <c r="AP195" s="15">
        <v>87.444070294146883</v>
      </c>
      <c r="AQ195" s="15">
        <v>88.691036083344216</v>
      </c>
      <c r="AR195" s="15">
        <v>89.507640736232744</v>
      </c>
      <c r="AS195" s="15">
        <v>9.3127814910483355</v>
      </c>
      <c r="AT195" s="15">
        <v>9.5253116492722683</v>
      </c>
      <c r="AU195" s="15">
        <v>9.8675361491577451</v>
      </c>
      <c r="AV195" s="15">
        <v>10.483373154138592</v>
      </c>
      <c r="AW195" s="15">
        <v>11.240082251115819</v>
      </c>
      <c r="AX195" s="15">
        <v>12.084667289836021</v>
      </c>
      <c r="AY195" s="15">
        <v>12.931812901275364</v>
      </c>
      <c r="AZ195" s="15">
        <v>13.483550591371865</v>
      </c>
      <c r="BA195" s="15">
        <v>13.861618300446938</v>
      </c>
      <c r="BB195" s="15">
        <v>75.331261438017748</v>
      </c>
      <c r="BC195" s="15">
        <v>76.119765336535934</v>
      </c>
      <c r="BD195" s="15">
        <v>77.329586500650592</v>
      </c>
      <c r="BE195" s="15">
        <v>79.339706309615082</v>
      </c>
      <c r="BF195" s="15">
        <v>81.556916894921031</v>
      </c>
      <c r="BG195" s="15">
        <v>83.757781339046318</v>
      </c>
      <c r="BH195" s="15">
        <v>85.725194331154583</v>
      </c>
      <c r="BI195" s="15">
        <v>86.896726745193675</v>
      </c>
      <c r="BJ195" s="15">
        <v>87.655239476407786</v>
      </c>
    </row>
    <row r="196" spans="1:62" ht="12.75" customHeight="1" x14ac:dyDescent="0.15">
      <c r="A196" s="15"/>
      <c r="B196" s="18">
        <f t="shared" si="2"/>
        <v>582</v>
      </c>
      <c r="C196" s="16">
        <v>19.399999999999999</v>
      </c>
      <c r="D196" s="17" t="e">
        <f>VLOOKUP(Table!C196,'Datos de tu bebé'!$E$17:$F$102,2,FALSE)</f>
        <v>#N/A</v>
      </c>
      <c r="E196" s="15">
        <f>IF('Datos de tu bebé'!$D$8="Male",Table!AA196,Table!AS196)</f>
        <v>9.7895326767999968</v>
      </c>
      <c r="F196" s="15">
        <f>IF('Datos de tu bebé'!$D$8="Male",Table!AB196,Table!AT196)</f>
        <v>10.035351207900002</v>
      </c>
      <c r="G196" s="15">
        <f>IF('Datos de tu bebé'!$D$8="Male",Table!AC196,Table!AU196)</f>
        <v>10.427933697999997</v>
      </c>
      <c r="H196" s="15">
        <f>IF('Datos de tu bebé'!$D$8="Male",Table!AD196,Table!AV196)</f>
        <v>11.124179775000002</v>
      </c>
      <c r="I196" s="15">
        <f>IF('Datos de tu bebé'!$D$8="Male",Table!AE196,Table!AW196)</f>
        <v>11.961547571999997</v>
      </c>
      <c r="J196" s="15">
        <f>IF('Datos de tu bebé'!$D$8="Male",Table!AF196,Table!AX196)</f>
        <v>12.872524024000001</v>
      </c>
      <c r="K196" s="15">
        <f>IF('Datos de tu bebé'!$D$8="Male",Table!AG196,Table!AY196)</f>
        <v>13.761487686999999</v>
      </c>
      <c r="L196" s="15">
        <f>IF('Datos de tu bebé'!$D$8="Male",Table!AH196,Table!AZ196)</f>
        <v>14.327345702999999</v>
      </c>
      <c r="M196" s="15">
        <f>IF('Datos de tu bebé'!$D$8="Male",Table!AI196,Table!BA196)</f>
        <v>14.709218106000003</v>
      </c>
      <c r="N196" s="15" t="e">
        <f t="shared" si="0"/>
        <v>#N/A</v>
      </c>
      <c r="O196" s="16">
        <v>19.399999999999999</v>
      </c>
      <c r="P196" s="17" t="e">
        <f>VLOOKUP(Table!O196,'Datos de tu bebé'!$E$17:$G$102,3,FALSE)</f>
        <v>#N/A</v>
      </c>
      <c r="Q196" s="15">
        <f>IF('Datos de tu bebé'!$D$8="Male",Table!AJ196,Table!BB196)</f>
        <v>77.192840796171112</v>
      </c>
      <c r="R196" s="15">
        <f>IF('Datos de tu bebé'!$D$8="Male",Table!AK196,Table!BC196)</f>
        <v>77.933651428184561</v>
      </c>
      <c r="S196" s="15">
        <f>IF('Datos de tu bebé'!$D$8="Male",Table!AL196,Table!BD196)</f>
        <v>79.084059026817513</v>
      </c>
      <c r="T196" s="15">
        <f>IF('Datos de tu bebé'!$D$8="Male",Table!AM196,Table!BE196)</f>
        <v>81.032730149881047</v>
      </c>
      <c r="U196" s="15">
        <f>IF('Datos de tu bebé'!$D$8="Male",Table!AN196,Table!BF196)</f>
        <v>83.236966323933729</v>
      </c>
      <c r="V196" s="15">
        <f>IF('Datos de tu bebé'!$D$8="Male",Table!AO196,Table!BG196)</f>
        <v>85.482856207078385</v>
      </c>
      <c r="W196" s="15">
        <f>IF('Datos de tu bebé'!$D$8="Male",Table!AP196,Table!BH196)</f>
        <v>87.540251795151292</v>
      </c>
      <c r="X196" s="15">
        <f>IF('Datos de tu bebé'!$D$8="Male",Table!AQ196,Table!BI196)</f>
        <v>88.788010404395848</v>
      </c>
      <c r="Y196" s="15">
        <f>IF('Datos de tu bebé'!$D$8="Male",Table!AR196,Table!BJ196)</f>
        <v>89.604991963314873</v>
      </c>
      <c r="Z196" s="15" t="e">
        <f t="shared" si="1"/>
        <v>#N/A</v>
      </c>
      <c r="AA196" s="15">
        <v>9.7895326767999968</v>
      </c>
      <c r="AB196" s="15">
        <v>10.035351207900002</v>
      </c>
      <c r="AC196" s="15">
        <v>10.427933697999997</v>
      </c>
      <c r="AD196" s="15">
        <v>11.124179775000002</v>
      </c>
      <c r="AE196" s="15">
        <v>11.961547571999997</v>
      </c>
      <c r="AF196" s="15">
        <v>12.872524024000001</v>
      </c>
      <c r="AG196" s="15">
        <v>13.761487686999999</v>
      </c>
      <c r="AH196" s="15">
        <v>14.327345702999999</v>
      </c>
      <c r="AI196" s="15">
        <v>14.709218106000003</v>
      </c>
      <c r="AJ196" s="15">
        <v>77.192840796171112</v>
      </c>
      <c r="AK196" s="15">
        <v>77.933651428184561</v>
      </c>
      <c r="AL196" s="15">
        <v>79.084059026817513</v>
      </c>
      <c r="AM196" s="15">
        <v>81.032730149881047</v>
      </c>
      <c r="AN196" s="15">
        <v>83.236966323933729</v>
      </c>
      <c r="AO196" s="15">
        <v>85.482856207078385</v>
      </c>
      <c r="AP196" s="15">
        <v>87.540251795151292</v>
      </c>
      <c r="AQ196" s="15">
        <v>88.788010404395848</v>
      </c>
      <c r="AR196" s="15">
        <v>89.604991963314873</v>
      </c>
      <c r="AS196" s="15">
        <v>9.3284618992175723</v>
      </c>
      <c r="AT196" s="15">
        <v>9.5412338476656515</v>
      </c>
      <c r="AU196" s="15">
        <v>9.8838857488926841</v>
      </c>
      <c r="AV196" s="15">
        <v>10.50061383775202</v>
      </c>
      <c r="AW196" s="15">
        <v>11.258640955097919</v>
      </c>
      <c r="AX196" s="15">
        <v>12.104999648240602</v>
      </c>
      <c r="AY196" s="15">
        <v>12.954256712058783</v>
      </c>
      <c r="AZ196" s="15">
        <v>13.507553514493274</v>
      </c>
      <c r="BA196" s="15">
        <v>13.886774897155718</v>
      </c>
      <c r="BB196" s="15">
        <v>75.416768082272526</v>
      </c>
      <c r="BC196" s="15">
        <v>76.206193473702299</v>
      </c>
      <c r="BD196" s="15">
        <v>77.417496559687635</v>
      </c>
      <c r="BE196" s="15">
        <v>79.430257083436956</v>
      </c>
      <c r="BF196" s="15">
        <v>81.650632010929442</v>
      </c>
      <c r="BG196" s="15">
        <v>83.854890432856536</v>
      </c>
      <c r="BH196" s="15">
        <v>85.825544417621344</v>
      </c>
      <c r="BI196" s="15">
        <v>86.999097325681845</v>
      </c>
      <c r="BJ196" s="15">
        <v>87.758953668261825</v>
      </c>
    </row>
    <row r="197" spans="1:62" ht="12.75" customHeight="1" x14ac:dyDescent="0.15">
      <c r="A197" s="15" t="s">
        <v>2</v>
      </c>
      <c r="B197" s="18">
        <f t="shared" si="2"/>
        <v>585</v>
      </c>
      <c r="C197" s="16">
        <v>19.5</v>
      </c>
      <c r="D197" s="17" t="e">
        <f>VLOOKUP(Table!C197,'Datos de tu bebé'!$E$17:$F$102,2,FALSE)</f>
        <v>#N/A</v>
      </c>
      <c r="E197" s="15">
        <f>IF('Datos de tu bebé'!$D$8="Male",Table!AA197,Table!AS197)</f>
        <v>9.8040391089999996</v>
      </c>
      <c r="F197" s="15">
        <f>IF('Datos de tu bebé'!$D$8="Male",Table!AB197,Table!AT197)</f>
        <v>10.05018686</v>
      </c>
      <c r="G197" s="15">
        <f>IF('Datos de tu bebé'!$D$8="Male",Table!AC197,Table!AU197)</f>
        <v>10.443295239999999</v>
      </c>
      <c r="H197" s="15">
        <f>IF('Datos de tu bebé'!$D$8="Male",Table!AD197,Table!AV197)</f>
        <v>11.14047457</v>
      </c>
      <c r="I197" s="15">
        <f>IF('Datos de tu bebé'!$D$8="Male",Table!AE197,Table!AW197)</f>
        <v>11.9789663</v>
      </c>
      <c r="J197" s="15">
        <f>IF('Datos de tu bebé'!$D$8="Male",Table!AF197,Table!AX197)</f>
        <v>12.891168049999999</v>
      </c>
      <c r="K197" s="15">
        <f>IF('Datos de tu bebé'!$D$8="Male",Table!AG197,Table!AY197)</f>
        <v>13.781330580000001</v>
      </c>
      <c r="L197" s="15">
        <f>IF('Datos de tu bebé'!$D$8="Male",Table!AH197,Table!AZ197)</f>
        <v>14.34795358</v>
      </c>
      <c r="M197" s="15">
        <f>IF('Datos de tu bebé'!$D$8="Male",Table!AI197,Table!BA197)</f>
        <v>14.730343120000001</v>
      </c>
      <c r="N197" s="15" t="e">
        <f t="shared" si="0"/>
        <v>#N/A</v>
      </c>
      <c r="O197" s="16">
        <v>19.5</v>
      </c>
      <c r="P197" s="17" t="e">
        <f>VLOOKUP(Table!O197,'Datos de tu bebé'!$E$17:$G$102,3,FALSE)</f>
        <v>#N/A</v>
      </c>
      <c r="Q197" s="15">
        <f>IF('Datos de tu bebé'!$D$8="Male",Table!AJ197,Table!BB197)</f>
        <v>77.28300000897994</v>
      </c>
      <c r="R197" s="15">
        <f>IF('Datos de tu bebé'!$D$8="Male",Table!AK197,Table!BC197)</f>
        <v>78.025595839738173</v>
      </c>
      <c r="S197" s="15">
        <f>IF('Datos de tu bebé'!$D$8="Male",Table!AL197,Table!BD197)</f>
        <v>79.178626100715064</v>
      </c>
      <c r="T197" s="15">
        <f>IF('Datos de tu bebé'!$D$8="Male",Table!AM197,Table!BE197)</f>
        <v>81.131305780973804</v>
      </c>
      <c r="U197" s="15">
        <f>IF('Datos de tu bebé'!$D$8="Male",Table!AN197,Table!BF197)</f>
        <v>83.339380626999997</v>
      </c>
      <c r="V197" s="15">
        <f>IF('Datos de tu bebé'!$D$8="Male",Table!AO197,Table!BG197)</f>
        <v>85.588374792406498</v>
      </c>
      <c r="W197" s="15">
        <f>IF('Datos de tu bebé'!$D$8="Male",Table!AP197,Table!BH197)</f>
        <v>87.647858814875917</v>
      </c>
      <c r="X197" s="15">
        <f>IF('Datos de tu bebé'!$D$8="Male",Table!AQ197,Table!BI197)</f>
        <v>88.896516873789707</v>
      </c>
      <c r="Y197" s="15">
        <f>IF('Datos de tu bebé'!$D$8="Male",Table!AR197,Table!BJ197)</f>
        <v>89.713932725716546</v>
      </c>
      <c r="Z197" s="15" t="e">
        <f t="shared" si="1"/>
        <v>#N/A</v>
      </c>
      <c r="AA197" s="15">
        <v>9.8040391089999996</v>
      </c>
      <c r="AB197" s="15">
        <v>10.05018686</v>
      </c>
      <c r="AC197" s="15">
        <v>10.443295239999999</v>
      </c>
      <c r="AD197" s="15">
        <v>11.14047457</v>
      </c>
      <c r="AE197" s="15">
        <v>11.9789663</v>
      </c>
      <c r="AF197" s="15">
        <v>12.891168049999999</v>
      </c>
      <c r="AG197" s="15">
        <v>13.781330580000001</v>
      </c>
      <c r="AH197" s="15">
        <v>14.34795358</v>
      </c>
      <c r="AI197" s="15">
        <v>14.730343120000001</v>
      </c>
      <c r="AJ197" s="15">
        <v>77.28300000897994</v>
      </c>
      <c r="AK197" s="15">
        <v>78.025595839738173</v>
      </c>
      <c r="AL197" s="15">
        <v>79.178626100715064</v>
      </c>
      <c r="AM197" s="15">
        <v>81.131305780973804</v>
      </c>
      <c r="AN197" s="15">
        <v>83.339380626999997</v>
      </c>
      <c r="AO197" s="15">
        <v>85.588374792406498</v>
      </c>
      <c r="AP197" s="15">
        <v>87.647858814875917</v>
      </c>
      <c r="AQ197" s="15">
        <v>88.896516873789707</v>
      </c>
      <c r="AR197" s="15">
        <v>89.713932725716546</v>
      </c>
      <c r="AS197" s="15">
        <v>9.3481273229999999</v>
      </c>
      <c r="AT197" s="15">
        <v>9.5611099490000004</v>
      </c>
      <c r="AU197" s="15">
        <v>9.9041397090000007</v>
      </c>
      <c r="AV197" s="15">
        <v>10.521669040000001</v>
      </c>
      <c r="AW197" s="15">
        <v>11.28089537</v>
      </c>
      <c r="AX197" s="15">
        <v>12.1288704</v>
      </c>
      <c r="AY197" s="15">
        <v>12.98003694</v>
      </c>
      <c r="AZ197" s="15">
        <v>13.53472797</v>
      </c>
      <c r="BA197" s="15">
        <v>13.91497124</v>
      </c>
      <c r="BB197" s="15">
        <v>75.512368749377728</v>
      </c>
      <c r="BC197" s="15">
        <v>76.302822243039159</v>
      </c>
      <c r="BD197" s="15">
        <v>77.515759886674871</v>
      </c>
      <c r="BE197" s="15">
        <v>79.531383793721574</v>
      </c>
      <c r="BF197" s="15">
        <v>81.755120921</v>
      </c>
      <c r="BG197" s="15">
        <v>83.962916961886265</v>
      </c>
      <c r="BH197" s="15">
        <v>85.936893478434342</v>
      </c>
      <c r="BI197" s="15">
        <v>87.112493628013169</v>
      </c>
      <c r="BJ197" s="15">
        <v>87.87370200947133</v>
      </c>
    </row>
    <row r="198" spans="1:62" ht="12.75" customHeight="1" x14ac:dyDescent="0.15">
      <c r="A198" s="15"/>
      <c r="B198" s="18">
        <f t="shared" si="2"/>
        <v>588</v>
      </c>
      <c r="C198" s="16">
        <v>19.600000000000001</v>
      </c>
      <c r="D198" s="17" t="e">
        <f>VLOOKUP(Table!C198,'Datos de tu bebé'!$E$17:$F$102,2,FALSE)</f>
        <v>#N/A</v>
      </c>
      <c r="E198" s="15">
        <f>IF('Datos de tu bebé'!$D$8="Male",Table!AA198,Table!AS198)</f>
        <v>9.817799685899999</v>
      </c>
      <c r="F198" s="15">
        <f>IF('Datos de tu bebé'!$D$8="Male",Table!AB198,Table!AT198)</f>
        <v>10.064250482</v>
      </c>
      <c r="G198" s="15">
        <f>IF('Datos de tu bebé'!$D$8="Male",Table!AC198,Table!AU198)</f>
        <v>10.457846870999999</v>
      </c>
      <c r="H198" s="15">
        <f>IF('Datos de tu bebé'!$D$8="Male",Table!AD198,Table!AV198)</f>
        <v>11.155904253000001</v>
      </c>
      <c r="I198" s="15">
        <f>IF('Datos de tu bebé'!$D$8="Male",Table!AE198,Table!AW198)</f>
        <v>11.995474004</v>
      </c>
      <c r="J198" s="15">
        <f>IF('Datos de tu bebé'!$D$8="Male",Table!AF198,Table!AX198)</f>
        <v>12.908876671</v>
      </c>
      <c r="K198" s="15">
        <f>IF('Datos de tu bebé'!$D$8="Male",Table!AG198,Table!AY198)</f>
        <v>13.800240012</v>
      </c>
      <c r="L198" s="15">
        <f>IF('Datos de tu bebé'!$D$8="Male",Table!AH198,Table!AZ198)</f>
        <v>14.367642455</v>
      </c>
      <c r="M198" s="15">
        <f>IF('Datos de tu bebé'!$D$8="Male",Table!AI198,Table!BA198)</f>
        <v>14.750564686000001</v>
      </c>
      <c r="N198" s="15" t="e">
        <f t="shared" si="0"/>
        <v>#N/A</v>
      </c>
      <c r="O198" s="16">
        <v>19.600000000000001</v>
      </c>
      <c r="P198" s="17" t="e">
        <f>VLOOKUP(Table!O198,'Datos de tu bebé'!$E$17:$G$102,3,FALSE)</f>
        <v>#N/A</v>
      </c>
      <c r="Q198" s="15">
        <f>IF('Datos de tu bebé'!$D$8="Male",Table!AJ198,Table!BB198)</f>
        <v>77.36167143686491</v>
      </c>
      <c r="R198" s="15">
        <f>IF('Datos de tu bebé'!$D$8="Male",Table!AK198,Table!BC198)</f>
        <v>78.106112916894688</v>
      </c>
      <c r="S198" s="15">
        <f>IF('Datos de tu bebé'!$D$8="Male",Table!AL198,Table!BD198)</f>
        <v>79.261811541479986</v>
      </c>
      <c r="T198" s="15">
        <f>IF('Datos de tu bebé'!$D$8="Male",Table!AM198,Table!BE198)</f>
        <v>81.218467309888538</v>
      </c>
      <c r="U198" s="15">
        <f>IF('Datos de tu bebé'!$D$8="Male",Table!AN198,Table!BF198)</f>
        <v>83.430225958699992</v>
      </c>
      <c r="V198" s="15">
        <f>IF('Datos de tu bebé'!$D$8="Male",Table!AO198,Table!BG198)</f>
        <v>85.682099033147068</v>
      </c>
      <c r="W198" s="15">
        <f>IF('Datos de tu bebé'!$D$8="Male",Table!AP198,Table!BH198)</f>
        <v>87.743458174924896</v>
      </c>
      <c r="X198" s="15">
        <f>IF('Datos de tu bebé'!$D$8="Male",Table!AQ198,Table!BI198)</f>
        <v>88.992903362577266</v>
      </c>
      <c r="Y198" s="15">
        <f>IF('Datos de tu bebé'!$D$8="Male",Table!AR198,Table!BJ198)</f>
        <v>89.810692888872197</v>
      </c>
      <c r="Z198" s="15" t="e">
        <f t="shared" si="1"/>
        <v>#N/A</v>
      </c>
      <c r="AA198" s="15">
        <v>9.817799685899999</v>
      </c>
      <c r="AB198" s="15">
        <v>10.064250482</v>
      </c>
      <c r="AC198" s="15">
        <v>10.457846870999999</v>
      </c>
      <c r="AD198" s="15">
        <v>11.155904253000001</v>
      </c>
      <c r="AE198" s="15">
        <v>11.995474004</v>
      </c>
      <c r="AF198" s="15">
        <v>12.908876671</v>
      </c>
      <c r="AG198" s="15">
        <v>13.800240012</v>
      </c>
      <c r="AH198" s="15">
        <v>14.367642455</v>
      </c>
      <c r="AI198" s="15">
        <v>14.750564686000001</v>
      </c>
      <c r="AJ198" s="15">
        <v>77.36167143686491</v>
      </c>
      <c r="AK198" s="15">
        <v>78.106112916894688</v>
      </c>
      <c r="AL198" s="15">
        <v>79.261811541479986</v>
      </c>
      <c r="AM198" s="15">
        <v>81.218467309888538</v>
      </c>
      <c r="AN198" s="15">
        <v>83.430225958699992</v>
      </c>
      <c r="AO198" s="15">
        <v>85.682099033147068</v>
      </c>
      <c r="AP198" s="15">
        <v>87.743458174924896</v>
      </c>
      <c r="AQ198" s="15">
        <v>88.992903362577266</v>
      </c>
      <c r="AR198" s="15">
        <v>89.810692888872197</v>
      </c>
      <c r="AS198" s="15">
        <v>9.3635905981000001</v>
      </c>
      <c r="AT198" s="15">
        <v>9.5768159965000006</v>
      </c>
      <c r="AU198" s="15">
        <v>9.9202746750999999</v>
      </c>
      <c r="AV198" s="15">
        <v>10.538697737000001</v>
      </c>
      <c r="AW198" s="15">
        <v>11.299245540999999</v>
      </c>
      <c r="AX198" s="15">
        <v>12.14899898</v>
      </c>
      <c r="AY198" s="15">
        <v>13.002283509</v>
      </c>
      <c r="AZ198" s="15">
        <v>13.558539275000001</v>
      </c>
      <c r="BA198" s="15">
        <v>13.939940845999999</v>
      </c>
      <c r="BB198" s="15">
        <v>75.597361136955257</v>
      </c>
      <c r="BC198" s="15">
        <v>76.388730565251549</v>
      </c>
      <c r="BD198" s="15">
        <v>77.603142278072653</v>
      </c>
      <c r="BE198" s="15">
        <v>79.621395715375058</v>
      </c>
      <c r="BF198" s="15">
        <v>81.8482876387</v>
      </c>
      <c r="BG198" s="15">
        <v>84.059471173441182</v>
      </c>
      <c r="BH198" s="15">
        <v>86.036685476678826</v>
      </c>
      <c r="BI198" s="15">
        <v>87.214305393709594</v>
      </c>
      <c r="BJ198" s="15">
        <v>87.976857392097472</v>
      </c>
    </row>
    <row r="199" spans="1:62" ht="12.75" customHeight="1" x14ac:dyDescent="0.15">
      <c r="A199" s="15"/>
      <c r="B199" s="18">
        <f t="shared" si="2"/>
        <v>591</v>
      </c>
      <c r="C199" s="16">
        <v>19.7</v>
      </c>
      <c r="D199" s="17" t="e">
        <f>VLOOKUP(Table!C199,'Datos de tu bebé'!$E$17:$F$102,2,FALSE)</f>
        <v>#N/A</v>
      </c>
      <c r="E199" s="15">
        <f>IF('Datos de tu bebé'!$D$8="Male",Table!AA199,Table!AS199)</f>
        <v>9.8315602627999983</v>
      </c>
      <c r="F199" s="15">
        <f>IF('Datos de tu bebé'!$D$8="Male",Table!AB199,Table!AT199)</f>
        <v>10.078314104</v>
      </c>
      <c r="G199" s="15">
        <f>IF('Datos de tu bebé'!$D$8="Male",Table!AC199,Table!AU199)</f>
        <v>10.472398501999999</v>
      </c>
      <c r="H199" s="15">
        <f>IF('Datos de tu bebé'!$D$8="Male",Table!AD199,Table!AV199)</f>
        <v>11.171333936000002</v>
      </c>
      <c r="I199" s="15">
        <f>IF('Datos de tu bebé'!$D$8="Male",Table!AE199,Table!AW199)</f>
        <v>12.011981708</v>
      </c>
      <c r="J199" s="15">
        <f>IF('Datos de tu bebé'!$D$8="Male",Table!AF199,Table!AX199)</f>
        <v>12.926585292</v>
      </c>
      <c r="K199" s="15">
        <f>IF('Datos de tu bebé'!$D$8="Male",Table!AG199,Table!AY199)</f>
        <v>13.819149443999999</v>
      </c>
      <c r="L199" s="15">
        <f>IF('Datos de tu bebé'!$D$8="Male",Table!AH199,Table!AZ199)</f>
        <v>14.38733133</v>
      </c>
      <c r="M199" s="15">
        <f>IF('Datos de tu bebé'!$D$8="Male",Table!AI199,Table!BA199)</f>
        <v>14.770786252000001</v>
      </c>
      <c r="N199" s="15" t="e">
        <f t="shared" si="0"/>
        <v>#N/A</v>
      </c>
      <c r="O199" s="16">
        <v>19.7</v>
      </c>
      <c r="P199" s="17" t="e">
        <f>VLOOKUP(Table!O199,'Datos de tu bebé'!$E$17:$G$102,3,FALSE)</f>
        <v>#N/A</v>
      </c>
      <c r="Q199" s="15">
        <f>IF('Datos de tu bebé'!$D$8="Male",Table!AJ199,Table!BB199)</f>
        <v>77.440109396255238</v>
      </c>
      <c r="R199" s="15">
        <f>IF('Datos de tu bebé'!$D$8="Male",Table!AK199,Table!BC199)</f>
        <v>78.186397708383126</v>
      </c>
      <c r="S199" s="15">
        <f>IF('Datos de tu bebé'!$D$8="Male",Table!AL199,Table!BD199)</f>
        <v>79.344765502499499</v>
      </c>
      <c r="T199" s="15">
        <f>IF('Datos de tu bebé'!$D$8="Male",Table!AM199,Table!BE199)</f>
        <v>81.305396412269943</v>
      </c>
      <c r="U199" s="15">
        <f>IF('Datos de tu bebé'!$D$8="Male",Table!AN199,Table!BF199)</f>
        <v>83.520835383539989</v>
      </c>
      <c r="V199" s="15">
        <f>IF('Datos de tu bebé'!$D$8="Male",Table!AO199,Table!BG199)</f>
        <v>85.775582546291048</v>
      </c>
      <c r="W199" s="15">
        <f>IF('Datos de tu bebé'!$D$8="Male",Table!AP199,Table!BH199)</f>
        <v>87.838812401423695</v>
      </c>
      <c r="X199" s="15">
        <f>IF('Datos de tu bebé'!$D$8="Male",Table!AQ199,Table!BI199)</f>
        <v>89.089042474990706</v>
      </c>
      <c r="Y199" s="15">
        <f>IF('Datos de tu bebé'!$D$8="Male",Table!AR199,Table!BJ199)</f>
        <v>89.907204505032155</v>
      </c>
      <c r="Z199" s="15" t="e">
        <f t="shared" si="1"/>
        <v>#N/A</v>
      </c>
      <c r="AA199" s="15">
        <v>9.8315602627999983</v>
      </c>
      <c r="AB199" s="15">
        <v>10.078314104</v>
      </c>
      <c r="AC199" s="15">
        <v>10.472398501999999</v>
      </c>
      <c r="AD199" s="15">
        <v>11.171333936000002</v>
      </c>
      <c r="AE199" s="15">
        <v>12.011981708</v>
      </c>
      <c r="AF199" s="15">
        <v>12.926585292</v>
      </c>
      <c r="AG199" s="15">
        <v>13.819149443999999</v>
      </c>
      <c r="AH199" s="15">
        <v>14.38733133</v>
      </c>
      <c r="AI199" s="15">
        <v>14.770786252000001</v>
      </c>
      <c r="AJ199" s="15">
        <v>77.440109396255238</v>
      </c>
      <c r="AK199" s="15">
        <v>78.186397708383126</v>
      </c>
      <c r="AL199" s="15">
        <v>79.344765502499499</v>
      </c>
      <c r="AM199" s="15">
        <v>81.305396412269943</v>
      </c>
      <c r="AN199" s="15">
        <v>83.520835383539989</v>
      </c>
      <c r="AO199" s="15">
        <v>85.775582546291048</v>
      </c>
      <c r="AP199" s="15">
        <v>87.838812401423695</v>
      </c>
      <c r="AQ199" s="15">
        <v>89.089042474990706</v>
      </c>
      <c r="AR199" s="15">
        <v>89.907204505032155</v>
      </c>
      <c r="AS199" s="15">
        <v>9.3789715663899997</v>
      </c>
      <c r="AT199" s="15">
        <v>9.5924405477299999</v>
      </c>
      <c r="AU199" s="15">
        <v>9.9363294464899994</v>
      </c>
      <c r="AV199" s="15">
        <v>10.555648623700002</v>
      </c>
      <c r="AW199" s="15">
        <v>11.317521064299999</v>
      </c>
      <c r="AX199" s="15">
        <v>12.1690570548</v>
      </c>
      <c r="AY199" s="15">
        <v>13.024464786099999</v>
      </c>
      <c r="AZ199" s="15">
        <v>13.582289474400001</v>
      </c>
      <c r="BA199" s="15">
        <v>13.964852660299998</v>
      </c>
      <c r="BB199" s="15">
        <v>75.682136944920032</v>
      </c>
      <c r="BC199" s="15">
        <v>76.474420046566934</v>
      </c>
      <c r="BD199" s="15">
        <v>77.690302566050832</v>
      </c>
      <c r="BE199" s="15">
        <v>79.711180709820056</v>
      </c>
      <c r="BF199" s="15">
        <v>81.941223049749993</v>
      </c>
      <c r="BG199" s="15">
        <v>84.155790792761579</v>
      </c>
      <c r="BH199" s="15">
        <v>86.136240904489526</v>
      </c>
      <c r="BI199" s="15">
        <v>87.31587986251121</v>
      </c>
      <c r="BJ199" s="15">
        <v>88.079775192975603</v>
      </c>
    </row>
    <row r="200" spans="1:62" ht="12.75" customHeight="1" x14ac:dyDescent="0.15">
      <c r="A200" s="15"/>
      <c r="B200" s="18">
        <f t="shared" si="2"/>
        <v>594</v>
      </c>
      <c r="C200" s="16">
        <v>19.8</v>
      </c>
      <c r="D200" s="17" t="e">
        <f>VLOOKUP(Table!C200,'Datos de tu bebé'!$E$17:$F$102,2,FALSE)</f>
        <v>#N/A</v>
      </c>
      <c r="E200" s="15">
        <f>IF('Datos de tu bebé'!$D$8="Male",Table!AA200,Table!AS200)</f>
        <v>9.8453208396999976</v>
      </c>
      <c r="F200" s="15">
        <f>IF('Datos de tu bebé'!$D$8="Male",Table!AB200,Table!AT200)</f>
        <v>10.092377726</v>
      </c>
      <c r="G200" s="15">
        <f>IF('Datos de tu bebé'!$D$8="Male",Table!AC200,Table!AU200)</f>
        <v>10.486950132999999</v>
      </c>
      <c r="H200" s="15">
        <f>IF('Datos de tu bebé'!$D$8="Male",Table!AD200,Table!AV200)</f>
        <v>11.186763619000002</v>
      </c>
      <c r="I200" s="15">
        <f>IF('Datos de tu bebé'!$D$8="Male",Table!AE200,Table!AW200)</f>
        <v>12.028489412000001</v>
      </c>
      <c r="J200" s="15">
        <f>IF('Datos de tu bebé'!$D$8="Male",Table!AF200,Table!AX200)</f>
        <v>12.944293913000001</v>
      </c>
      <c r="K200" s="15">
        <f>IF('Datos de tu bebé'!$D$8="Male",Table!AG200,Table!AY200)</f>
        <v>13.838058875999998</v>
      </c>
      <c r="L200" s="15">
        <f>IF('Datos de tu bebé'!$D$8="Male",Table!AH200,Table!AZ200)</f>
        <v>14.407020205</v>
      </c>
      <c r="M200" s="15">
        <f>IF('Datos de tu bebé'!$D$8="Male",Table!AI200,Table!BA200)</f>
        <v>14.791007818000001</v>
      </c>
      <c r="N200" s="15" t="e">
        <f t="shared" si="0"/>
        <v>#N/A</v>
      </c>
      <c r="O200" s="16">
        <v>19.8</v>
      </c>
      <c r="P200" s="17" t="e">
        <f>VLOOKUP(Table!O200,'Datos de tu bebé'!$E$17:$G$102,3,FALSE)</f>
        <v>#N/A</v>
      </c>
      <c r="Q200" s="15">
        <f>IF('Datos de tu bebé'!$D$8="Male",Table!AJ200,Table!BB200)</f>
        <v>77.51831563041182</v>
      </c>
      <c r="R200" s="15">
        <f>IF('Datos de tu bebé'!$D$8="Male",Table!AK200,Table!BC200)</f>
        <v>78.266451944603958</v>
      </c>
      <c r="S200" s="15">
        <f>IF('Datos de tu bebé'!$D$8="Male",Table!AL200,Table!BD200)</f>
        <v>79.427489695868843</v>
      </c>
      <c r="T200" s="15">
        <f>IF('Datos de tu bebé'!$D$8="Male",Table!AM200,Table!BE200)</f>
        <v>81.392094777390156</v>
      </c>
      <c r="U200" s="15">
        <f>IF('Datos de tu bebé'!$D$8="Male",Table!AN200,Table!BF200)</f>
        <v>83.611210581802993</v>
      </c>
      <c r="V200" s="15">
        <f>IF('Datos de tu bebé'!$D$8="Male",Table!AO200,Table!BG200)</f>
        <v>85.868827022809995</v>
      </c>
      <c r="W200" s="15">
        <f>IF('Datos de tu bebé'!$D$8="Male",Table!AP200,Table!BH200)</f>
        <v>87.933923210313466</v>
      </c>
      <c r="X200" s="15">
        <f>IF('Datos de tu bebé'!$D$8="Male",Table!AQ200,Table!BI200)</f>
        <v>89.184935947080746</v>
      </c>
      <c r="Y200" s="15">
        <f>IF('Datos de tu bebé'!$D$8="Male",Table!AR200,Table!BJ200)</f>
        <v>90.003469324560626</v>
      </c>
      <c r="Z200" s="15" t="e">
        <f t="shared" si="1"/>
        <v>#N/A</v>
      </c>
      <c r="AA200" s="15">
        <v>9.8453208396999976</v>
      </c>
      <c r="AB200" s="15">
        <v>10.092377726</v>
      </c>
      <c r="AC200" s="15">
        <v>10.486950132999999</v>
      </c>
      <c r="AD200" s="15">
        <v>11.186763619000002</v>
      </c>
      <c r="AE200" s="15">
        <v>12.028489412000001</v>
      </c>
      <c r="AF200" s="15">
        <v>12.944293913000001</v>
      </c>
      <c r="AG200" s="15">
        <v>13.838058875999998</v>
      </c>
      <c r="AH200" s="15">
        <v>14.407020205</v>
      </c>
      <c r="AI200" s="15">
        <v>14.791007818000001</v>
      </c>
      <c r="AJ200" s="15">
        <v>77.51831563041182</v>
      </c>
      <c r="AK200" s="15">
        <v>78.266451944603958</v>
      </c>
      <c r="AL200" s="15">
        <v>79.427489695868843</v>
      </c>
      <c r="AM200" s="15">
        <v>81.392094777390156</v>
      </c>
      <c r="AN200" s="15">
        <v>83.611210581802993</v>
      </c>
      <c r="AO200" s="15">
        <v>85.868827022809995</v>
      </c>
      <c r="AP200" s="15">
        <v>87.933923210313466</v>
      </c>
      <c r="AQ200" s="15">
        <v>89.184935947080746</v>
      </c>
      <c r="AR200" s="15">
        <v>90.003469324560626</v>
      </c>
      <c r="AS200" s="15">
        <v>9.3942712490579989</v>
      </c>
      <c r="AT200" s="15">
        <v>9.6079846342469999</v>
      </c>
      <c r="AU200" s="15">
        <v>9.9523050724909989</v>
      </c>
      <c r="AV200" s="15">
        <v>10.572522784520002</v>
      </c>
      <c r="AW200" s="15">
        <v>11.335723072659999</v>
      </c>
      <c r="AX200" s="15">
        <v>12.18904581758</v>
      </c>
      <c r="AY200" s="15">
        <v>13.046582032409999</v>
      </c>
      <c r="AZ200" s="15">
        <v>13.605979878230002</v>
      </c>
      <c r="BA200" s="15">
        <v>13.989708028969998</v>
      </c>
      <c r="BB200" s="15">
        <v>75.76669768749862</v>
      </c>
      <c r="BC200" s="15">
        <v>76.55989222006437</v>
      </c>
      <c r="BD200" s="15">
        <v>77.77724230803409</v>
      </c>
      <c r="BE200" s="15">
        <v>79.800740363147156</v>
      </c>
      <c r="BF200" s="15">
        <v>82.033928755752996</v>
      </c>
      <c r="BG200" s="15">
        <v>84.251877421333148</v>
      </c>
      <c r="BH200" s="15">
        <v>86.235561351169238</v>
      </c>
      <c r="BI200" s="15">
        <v>87.417218611427671</v>
      </c>
      <c r="BJ200" s="15">
        <v>88.182456979259427</v>
      </c>
    </row>
    <row r="201" spans="1:62" ht="12.75" customHeight="1" x14ac:dyDescent="0.15">
      <c r="A201" s="15"/>
      <c r="B201" s="18">
        <f t="shared" si="2"/>
        <v>597</v>
      </c>
      <c r="C201" s="16">
        <v>19.899999999999999</v>
      </c>
      <c r="D201" s="17" t="e">
        <f>VLOOKUP(Table!C201,'Datos de tu bebé'!$E$17:$F$102,2,FALSE)</f>
        <v>#N/A</v>
      </c>
      <c r="E201" s="15">
        <f>IF('Datos de tu bebé'!$D$8="Male",Table!AA201,Table!AS201)</f>
        <v>9.8590814165999969</v>
      </c>
      <c r="F201" s="15">
        <f>IF('Datos de tu bebé'!$D$8="Male",Table!AB201,Table!AT201)</f>
        <v>10.106441348000001</v>
      </c>
      <c r="G201" s="15">
        <f>IF('Datos de tu bebé'!$D$8="Male",Table!AC201,Table!AU201)</f>
        <v>10.501501763999999</v>
      </c>
      <c r="H201" s="15">
        <f>IF('Datos de tu bebé'!$D$8="Male",Table!AD201,Table!AV201)</f>
        <v>11.202193302000003</v>
      </c>
      <c r="I201" s="15">
        <f>IF('Datos de tu bebé'!$D$8="Male",Table!AE201,Table!AW201)</f>
        <v>12.044997116000001</v>
      </c>
      <c r="J201" s="15">
        <f>IF('Datos de tu bebé'!$D$8="Male",Table!AF201,Table!AX201)</f>
        <v>12.962002534000002</v>
      </c>
      <c r="K201" s="15">
        <f>IF('Datos de tu bebé'!$D$8="Male",Table!AG201,Table!AY201)</f>
        <v>13.856968307999997</v>
      </c>
      <c r="L201" s="15">
        <f>IF('Datos de tu bebé'!$D$8="Male",Table!AH201,Table!AZ201)</f>
        <v>14.42670908</v>
      </c>
      <c r="M201" s="15">
        <f>IF('Datos de tu bebé'!$D$8="Male",Table!AI201,Table!BA201)</f>
        <v>14.811229384000001</v>
      </c>
      <c r="N201" s="15" t="e">
        <f t="shared" si="0"/>
        <v>#N/A</v>
      </c>
      <c r="O201" s="16">
        <v>19.899999999999999</v>
      </c>
      <c r="P201" s="17" t="e">
        <f>VLOOKUP(Table!O201,'Datos de tu bebé'!$E$17:$G$102,3,FALSE)</f>
        <v>#N/A</v>
      </c>
      <c r="Q201" s="15">
        <f>IF('Datos de tu bebé'!$D$8="Male",Table!AJ201,Table!BB201)</f>
        <v>77.596291863347574</v>
      </c>
      <c r="R201" s="15">
        <f>IF('Datos de tu bebé'!$D$8="Male",Table!AK201,Table!BC201)</f>
        <v>78.346277336527379</v>
      </c>
      <c r="S201" s="15">
        <f>IF('Datos de tu bebé'!$D$8="Male",Table!AL201,Table!BD201)</f>
        <v>79.5099858140631</v>
      </c>
      <c r="T201" s="15">
        <f>IF('Datos de tu bebé'!$D$8="Male",Table!AM201,Table!BE201)</f>
        <v>81.47856407480208</v>
      </c>
      <c r="U201" s="15">
        <f>IF('Datos de tu bebé'!$D$8="Male",Table!AN201,Table!BF201)</f>
        <v>83.70135321419059</v>
      </c>
      <c r="V201" s="15">
        <f>IF('Datos de tu bebé'!$D$8="Male",Table!AO201,Table!BG201)</f>
        <v>85.961834134394323</v>
      </c>
      <c r="W201" s="15">
        <f>IF('Datos de tu bebé'!$D$8="Male",Table!AP201,Table!BH201)</f>
        <v>88.028792298590957</v>
      </c>
      <c r="X201" s="15">
        <f>IF('Datos de tu bebé'!$D$8="Male",Table!AQ201,Table!BI201)</f>
        <v>89.280585496167788</v>
      </c>
      <c r="Y201" s="15">
        <f>IF('Datos de tu bebé'!$D$8="Male",Table!AR201,Table!BJ201)</f>
        <v>90.099489079234019</v>
      </c>
      <c r="Z201" s="15" t="e">
        <f t="shared" si="1"/>
        <v>#N/A</v>
      </c>
      <c r="AA201" s="15">
        <v>9.8590814165999969</v>
      </c>
      <c r="AB201" s="15">
        <v>10.106441348000001</v>
      </c>
      <c r="AC201" s="15">
        <v>10.501501763999999</v>
      </c>
      <c r="AD201" s="15">
        <v>11.202193302000003</v>
      </c>
      <c r="AE201" s="15">
        <v>12.044997116000001</v>
      </c>
      <c r="AF201" s="15">
        <v>12.962002534000002</v>
      </c>
      <c r="AG201" s="15">
        <v>13.856968307999997</v>
      </c>
      <c r="AH201" s="15">
        <v>14.42670908</v>
      </c>
      <c r="AI201" s="15">
        <v>14.811229384000001</v>
      </c>
      <c r="AJ201" s="15">
        <v>77.596291863347574</v>
      </c>
      <c r="AK201" s="15">
        <v>78.346277336527379</v>
      </c>
      <c r="AL201" s="15">
        <v>79.5099858140631</v>
      </c>
      <c r="AM201" s="15">
        <v>81.47856407480208</v>
      </c>
      <c r="AN201" s="15">
        <v>83.70135321419059</v>
      </c>
      <c r="AO201" s="15">
        <v>85.961834134394323</v>
      </c>
      <c r="AP201" s="15">
        <v>88.028792298590957</v>
      </c>
      <c r="AQ201" s="15">
        <v>89.280585496167788</v>
      </c>
      <c r="AR201" s="15">
        <v>90.099489079234019</v>
      </c>
      <c r="AS201" s="15">
        <v>9.4094906594473997</v>
      </c>
      <c r="AT201" s="15">
        <v>9.6234492794675006</v>
      </c>
      <c r="AU201" s="15">
        <v>9.9682025937938992</v>
      </c>
      <c r="AV201" s="15">
        <v>10.589321294335003</v>
      </c>
      <c r="AW201" s="15">
        <v>11.353852688124999</v>
      </c>
      <c r="AX201" s="15">
        <v>12.208966449472001</v>
      </c>
      <c r="AY201" s="15">
        <v>13.068636495649999</v>
      </c>
      <c r="AZ201" s="15">
        <v>13.629611782260001</v>
      </c>
      <c r="BA201" s="15">
        <v>14.014508283237998</v>
      </c>
      <c r="BB201" s="15">
        <v>75.851044862361846</v>
      </c>
      <c r="BC201" s="15">
        <v>76.645148601988396</v>
      </c>
      <c r="BD201" s="15">
        <v>77.863963044274897</v>
      </c>
      <c r="BE201" s="15">
        <v>79.890076243938736</v>
      </c>
      <c r="BF201" s="15">
        <v>82.126406340730696</v>
      </c>
      <c r="BG201" s="15">
        <v>84.347732643264735</v>
      </c>
      <c r="BH201" s="15">
        <v>86.334648389036786</v>
      </c>
      <c r="BI201" s="15">
        <v>87.518323200804872</v>
      </c>
      <c r="BJ201" s="15">
        <v>88.284904301678395</v>
      </c>
    </row>
    <row r="202" spans="1:62" ht="12.75" customHeight="1" x14ac:dyDescent="0.15">
      <c r="A202" s="15" t="s">
        <v>2</v>
      </c>
      <c r="B202" s="18">
        <f t="shared" si="2"/>
        <v>600</v>
      </c>
      <c r="C202" s="16">
        <v>20</v>
      </c>
      <c r="D202" s="17" t="e">
        <f>VLOOKUP(Table!C202,'Datos de tu bebé'!$E$17:$F$102,2,FALSE)</f>
        <v>#N/A</v>
      </c>
      <c r="E202" s="15">
        <f>IF('Datos de tu bebé'!$D$8="Male",Table!AA202,Table!AS202)</f>
        <v>9.8728419934999998</v>
      </c>
      <c r="F202" s="15">
        <f>IF('Datos de tu bebé'!$D$8="Male",Table!AB202,Table!AT202)</f>
        <v>10.120504969999999</v>
      </c>
      <c r="G202" s="15">
        <f>IF('Datos de tu bebé'!$D$8="Male",Table!AC202,Table!AU202)</f>
        <v>10.516053395</v>
      </c>
      <c r="H202" s="15">
        <f>IF('Datos de tu bebé'!$D$8="Male",Table!AD202,Table!AV202)</f>
        <v>11.217622985</v>
      </c>
      <c r="I202" s="15">
        <f>IF('Datos de tu bebé'!$D$8="Male",Table!AE202,Table!AW202)</f>
        <v>12.06150482</v>
      </c>
      <c r="J202" s="15">
        <f>IF('Datos de tu bebé'!$D$8="Male",Table!AF202,Table!AX202)</f>
        <v>12.979711155</v>
      </c>
      <c r="K202" s="15">
        <f>IF('Datos de tu bebé'!$D$8="Male",Table!AG202,Table!AY202)</f>
        <v>13.87587774</v>
      </c>
      <c r="L202" s="15">
        <f>IF('Datos de tu bebé'!$D$8="Male",Table!AH202,Table!AZ202)</f>
        <v>14.446397955</v>
      </c>
      <c r="M202" s="15">
        <f>IF('Datos de tu bebé'!$D$8="Male",Table!AI202,Table!BA202)</f>
        <v>14.831450950000001</v>
      </c>
      <c r="N202" s="15" t="e">
        <f t="shared" si="0"/>
        <v>#N/A</v>
      </c>
      <c r="O202" s="16">
        <v>20</v>
      </c>
      <c r="P202" s="17" t="e">
        <f>VLOOKUP(Table!O202,'Datos de tu bebé'!$E$17:$G$102,3,FALSE)</f>
        <v>#N/A</v>
      </c>
      <c r="Q202" s="15">
        <f>IF('Datos de tu bebé'!$D$8="Male",Table!AJ202,Table!BB202)</f>
        <v>77.674039799969208</v>
      </c>
      <c r="R202" s="15">
        <f>IF('Datos de tu bebé'!$D$8="Male",Table!AK202,Table!BC202)</f>
        <v>78.425875575909828</v>
      </c>
      <c r="S202" s="15">
        <f>IF('Datos de tu bebé'!$D$8="Male",Table!AL202,Table!BD202)</f>
        <v>79.592255530248735</v>
      </c>
      <c r="T202" s="15">
        <f>IF('Datos de tu bebé'!$D$8="Male",Table!AM202,Table!BE202)</f>
        <v>81.564805954755315</v>
      </c>
      <c r="U202" s="15">
        <f>IF('Datos de tu bebé'!$D$8="Male",Table!AN202,Table!BF202)</f>
        <v>83.791264922275261</v>
      </c>
      <c r="V202" s="15">
        <f>IF('Datos de tu bebé'!$D$8="Male",Table!AO202,Table!BG202)</f>
        <v>86.054605533859359</v>
      </c>
      <c r="W202" s="15">
        <f>IF('Datos de tu bebé'!$D$8="Male",Table!AP202,Table!BH202)</f>
        <v>88.123421344603614</v>
      </c>
      <c r="X202" s="15">
        <f>IF('Datos de tu bebé'!$D$8="Male",Table!AQ202,Table!BI202)</f>
        <v>89.375992821039929</v>
      </c>
      <c r="Y202" s="15">
        <f>IF('Datos de tu bebé'!$D$8="Male",Table!AR202,Table!BJ202)</f>
        <v>90.195265482363766</v>
      </c>
      <c r="Z202" s="15" t="e">
        <f t="shared" si="1"/>
        <v>#N/A</v>
      </c>
      <c r="AA202" s="15">
        <v>9.8728419934999998</v>
      </c>
      <c r="AB202" s="15">
        <v>10.120504969999999</v>
      </c>
      <c r="AC202" s="15">
        <v>10.516053395</v>
      </c>
      <c r="AD202" s="15">
        <v>11.217622985</v>
      </c>
      <c r="AE202" s="15">
        <v>12.06150482</v>
      </c>
      <c r="AF202" s="15">
        <v>12.979711155</v>
      </c>
      <c r="AG202" s="15">
        <v>13.87587774</v>
      </c>
      <c r="AH202" s="15">
        <v>14.446397955</v>
      </c>
      <c r="AI202" s="15">
        <v>14.831450950000001</v>
      </c>
      <c r="AJ202" s="15">
        <v>77.674039799969208</v>
      </c>
      <c r="AK202" s="15">
        <v>78.425875575909828</v>
      </c>
      <c r="AL202" s="15">
        <v>79.592255530248735</v>
      </c>
      <c r="AM202" s="15">
        <v>81.564805954755315</v>
      </c>
      <c r="AN202" s="15">
        <v>83.791264922275261</v>
      </c>
      <c r="AO202" s="15">
        <v>86.054605533859359</v>
      </c>
      <c r="AP202" s="15">
        <v>88.123421344603614</v>
      </c>
      <c r="AQ202" s="15">
        <v>89.375992821039929</v>
      </c>
      <c r="AR202" s="15">
        <v>90.195265482363766</v>
      </c>
      <c r="AS202" s="15">
        <v>9.424630803096619</v>
      </c>
      <c r="AT202" s="15">
        <v>9.6388354987106108</v>
      </c>
      <c r="AU202" s="15">
        <v>9.9840230425081096</v>
      </c>
      <c r="AV202" s="15">
        <v>10.606045218534103</v>
      </c>
      <c r="AW202" s="15">
        <v>11.371911022097098</v>
      </c>
      <c r="AX202" s="15">
        <v>12.228820119645201</v>
      </c>
      <c r="AY202" s="15">
        <v>13.0906294102475</v>
      </c>
      <c r="AZ202" s="15">
        <v>13.653186468105702</v>
      </c>
      <c r="BA202" s="15">
        <v>14.039254739600098</v>
      </c>
      <c r="BB202" s="15">
        <v>75.93517995082739</v>
      </c>
      <c r="BC202" s="15">
        <v>76.73019069197565</v>
      </c>
      <c r="BD202" s="15">
        <v>77.950466298109973</v>
      </c>
      <c r="BE202" s="15">
        <v>79.979189903557128</v>
      </c>
      <c r="BF202" s="15">
        <v>82.218657371421301</v>
      </c>
      <c r="BG202" s="15">
        <v>84.44335802557049</v>
      </c>
      <c r="BH202" s="15">
        <v>86.4335035736744</v>
      </c>
      <c r="BI202" s="15">
        <v>87.619195174542583</v>
      </c>
      <c r="BJ202" s="15">
        <v>88.387118694732621</v>
      </c>
    </row>
    <row r="203" spans="1:62" ht="12.75" customHeight="1" x14ac:dyDescent="0.15">
      <c r="A203" s="15"/>
      <c r="B203" s="18">
        <f t="shared" si="2"/>
        <v>603</v>
      </c>
      <c r="C203" s="16">
        <v>20.100000000000001</v>
      </c>
      <c r="D203" s="17" t="e">
        <f>VLOOKUP(Table!C203,'Datos de tu bebé'!$E$17:$F$102,2,FALSE)</f>
        <v>#N/A</v>
      </c>
      <c r="E203" s="15">
        <f>IF('Datos de tu bebé'!$D$8="Male",Table!AA203,Table!AS203)</f>
        <v>9.8866025703999991</v>
      </c>
      <c r="F203" s="15">
        <f>IF('Datos de tu bebé'!$D$8="Male",Table!AB203,Table!AT203)</f>
        <v>10.134568591999999</v>
      </c>
      <c r="G203" s="15">
        <f>IF('Datos de tu bebé'!$D$8="Male",Table!AC203,Table!AU203)</f>
        <v>10.530605026</v>
      </c>
      <c r="H203" s="15">
        <f>IF('Datos de tu bebé'!$D$8="Male",Table!AD203,Table!AV203)</f>
        <v>11.233052668000001</v>
      </c>
      <c r="I203" s="15">
        <f>IF('Datos de tu bebé'!$D$8="Male",Table!AE203,Table!AW203)</f>
        <v>12.078012524</v>
      </c>
      <c r="J203" s="15">
        <f>IF('Datos de tu bebé'!$D$8="Male",Table!AF203,Table!AX203)</f>
        <v>12.997419776000001</v>
      </c>
      <c r="K203" s="15">
        <f>IF('Datos de tu bebé'!$D$8="Male",Table!AG203,Table!AY203)</f>
        <v>13.894787171999999</v>
      </c>
      <c r="L203" s="15">
        <f>IF('Datos de tu bebé'!$D$8="Male",Table!AH203,Table!AZ203)</f>
        <v>14.46608683</v>
      </c>
      <c r="M203" s="15">
        <f>IF('Datos de tu bebé'!$D$8="Male",Table!AI203,Table!BA203)</f>
        <v>14.851672516000001</v>
      </c>
      <c r="N203" s="15" t="e">
        <f t="shared" si="0"/>
        <v>#N/A</v>
      </c>
      <c r="O203" s="16">
        <v>20.100000000000001</v>
      </c>
      <c r="P203" s="17" t="e">
        <f>VLOOKUP(Table!O203,'Datos de tu bebé'!$E$17:$G$102,3,FALSE)</f>
        <v>#N/A</v>
      </c>
      <c r="Q203" s="15">
        <f>IF('Datos de tu bebé'!$D$8="Male",Table!AJ203,Table!BB203)</f>
        <v>77.751561185712575</v>
      </c>
      <c r="R203" s="15">
        <f>IF('Datos de tu bebé'!$D$8="Male",Table!AK203,Table!BC203)</f>
        <v>78.505248376848684</v>
      </c>
      <c r="S203" s="15">
        <f>IF('Datos de tu bebé'!$D$8="Male",Table!AL203,Table!BD203)</f>
        <v>79.674300517026225</v>
      </c>
      <c r="T203" s="15">
        <f>IF('Datos de tu bebé'!$D$8="Male",Table!AM203,Table!BE203)</f>
        <v>81.650822042206244</v>
      </c>
      <c r="U203" s="15">
        <f>IF('Datos de tu bebé'!$D$8="Male",Table!AN203,Table!BF203)</f>
        <v>83.880947314245375</v>
      </c>
      <c r="V203" s="15">
        <f>IF('Datos de tu bebé'!$D$8="Male",Table!AO203,Table!BG203)</f>
        <v>86.147142852343151</v>
      </c>
      <c r="W203" s="15">
        <f>IF('Datos de tu bebé'!$D$8="Male",Table!AP203,Table!BH203)</f>
        <v>88.217812032003934</v>
      </c>
      <c r="X203" s="15">
        <f>IF('Datos de tu bebé'!$D$8="Male",Table!AQ203,Table!BI203)</f>
        <v>89.471159649224333</v>
      </c>
      <c r="Y203" s="15">
        <f>IF('Datos de tu bebé'!$D$8="Male",Table!AR203,Table!BJ203)</f>
        <v>90.290800294097295</v>
      </c>
      <c r="Z203" s="15" t="e">
        <f t="shared" si="1"/>
        <v>#N/A</v>
      </c>
      <c r="AA203" s="15">
        <v>9.8866025703999991</v>
      </c>
      <c r="AB203" s="15">
        <v>10.134568591999999</v>
      </c>
      <c r="AC203" s="15">
        <v>10.530605026</v>
      </c>
      <c r="AD203" s="15">
        <v>11.233052668000001</v>
      </c>
      <c r="AE203" s="15">
        <v>12.078012524</v>
      </c>
      <c r="AF203" s="15">
        <v>12.997419776000001</v>
      </c>
      <c r="AG203" s="15">
        <v>13.894787171999999</v>
      </c>
      <c r="AH203" s="15">
        <v>14.46608683</v>
      </c>
      <c r="AI203" s="15">
        <v>14.851672516000001</v>
      </c>
      <c r="AJ203" s="15">
        <v>77.751561185712575</v>
      </c>
      <c r="AK203" s="15">
        <v>78.505248376848684</v>
      </c>
      <c r="AL203" s="15">
        <v>79.674300517026225</v>
      </c>
      <c r="AM203" s="15">
        <v>81.650822042206244</v>
      </c>
      <c r="AN203" s="15">
        <v>83.880947314245375</v>
      </c>
      <c r="AO203" s="15">
        <v>86.147142852343151</v>
      </c>
      <c r="AP203" s="15">
        <v>88.217812032003934</v>
      </c>
      <c r="AQ203" s="15">
        <v>89.471159649224333</v>
      </c>
      <c r="AR203" s="15">
        <v>90.290800294097295</v>
      </c>
      <c r="AS203" s="15">
        <v>9.4396926777785737</v>
      </c>
      <c r="AT203" s="15">
        <v>9.6541442992409756</v>
      </c>
      <c r="AU203" s="15">
        <v>9.9997674422100182</v>
      </c>
      <c r="AV203" s="15">
        <v>10.622695613079362</v>
      </c>
      <c r="AW203" s="15">
        <v>11.389899175407209</v>
      </c>
      <c r="AX203" s="15">
        <v>12.248607985390871</v>
      </c>
      <c r="AY203" s="15">
        <v>13.11256199743463</v>
      </c>
      <c r="AZ203" s="15">
        <v>13.676705203333732</v>
      </c>
      <c r="BA203" s="15">
        <v>14.063948699930219</v>
      </c>
      <c r="BB203" s="15">
        <v>76.019104443080721</v>
      </c>
      <c r="BC203" s="15">
        <v>76.815020003991421</v>
      </c>
      <c r="BD203" s="15">
        <v>78.036753615126159</v>
      </c>
      <c r="BE203" s="15">
        <v>80.068082927544111</v>
      </c>
      <c r="BF203" s="15">
        <v>82.310683460102979</v>
      </c>
      <c r="BG203" s="15">
        <v>84.538755190202536</v>
      </c>
      <c r="BH203" s="15">
        <v>86.53212852241046</v>
      </c>
      <c r="BI203" s="15">
        <v>87.719836141624</v>
      </c>
      <c r="BJ203" s="15">
        <v>88.489101759880526</v>
      </c>
    </row>
    <row r="204" spans="1:62" ht="12.75" customHeight="1" x14ac:dyDescent="0.15">
      <c r="A204" s="15"/>
      <c r="B204" s="18">
        <f t="shared" si="2"/>
        <v>606</v>
      </c>
      <c r="C204" s="16">
        <v>20.2</v>
      </c>
      <c r="D204" s="17" t="e">
        <f>VLOOKUP(Table!C204,'Datos de tu bebé'!$E$17:$F$102,2,FALSE)</f>
        <v>#N/A</v>
      </c>
      <c r="E204" s="15">
        <f>IF('Datos de tu bebé'!$D$8="Male",Table!AA204,Table!AS204)</f>
        <v>9.9003631472999984</v>
      </c>
      <c r="F204" s="15">
        <f>IF('Datos de tu bebé'!$D$8="Male",Table!AB204,Table!AT204)</f>
        <v>10.148632213999999</v>
      </c>
      <c r="G204" s="15">
        <f>IF('Datos de tu bebé'!$D$8="Male",Table!AC204,Table!AU204)</f>
        <v>10.545156657</v>
      </c>
      <c r="H204" s="15">
        <f>IF('Datos de tu bebé'!$D$8="Male",Table!AD204,Table!AV204)</f>
        <v>11.248482351000002</v>
      </c>
      <c r="I204" s="15">
        <f>IF('Datos de tu bebé'!$D$8="Male",Table!AE204,Table!AW204)</f>
        <v>12.094520228</v>
      </c>
      <c r="J204" s="15">
        <f>IF('Datos de tu bebé'!$D$8="Male",Table!AF204,Table!AX204)</f>
        <v>13.015128397000002</v>
      </c>
      <c r="K204" s="15">
        <f>IF('Datos de tu bebé'!$D$8="Male",Table!AG204,Table!AY204)</f>
        <v>13.913696603999998</v>
      </c>
      <c r="L204" s="15">
        <f>IF('Datos de tu bebé'!$D$8="Male",Table!AH204,Table!AZ204)</f>
        <v>14.485775705</v>
      </c>
      <c r="M204" s="15">
        <f>IF('Datos de tu bebé'!$D$8="Male",Table!AI204,Table!BA204)</f>
        <v>14.871894082000001</v>
      </c>
      <c r="N204" s="15" t="e">
        <f t="shared" si="0"/>
        <v>#N/A</v>
      </c>
      <c r="O204" s="16">
        <v>20.2</v>
      </c>
      <c r="P204" s="17" t="e">
        <f>VLOOKUP(Table!O204,'Datos de tu bebé'!$E$17:$G$102,3,FALSE)</f>
        <v>#N/A</v>
      </c>
      <c r="Q204" s="15">
        <f>IF('Datos de tu bebé'!$D$8="Male",Table!AJ204,Table!BB204)</f>
        <v>77.828857895962102</v>
      </c>
      <c r="R204" s="15">
        <f>IF('Datos de tu bebé'!$D$8="Male",Table!AK204,Table!BC204)</f>
        <v>78.5843975380226</v>
      </c>
      <c r="S204" s="15">
        <f>IF('Datos de tu bebé'!$D$8="Male",Table!AL204,Table!BD204)</f>
        <v>79.756122474357198</v>
      </c>
      <c r="T204" s="15">
        <f>IF('Datos de tu bebé'!$D$8="Male",Table!AM204,Table!BE204)</f>
        <v>81.736613927474423</v>
      </c>
      <c r="U204" s="15">
        <f>IF('Datos de tu bebé'!$D$8="Male",Table!AN204,Table!BF204)</f>
        <v>83.970401942958958</v>
      </c>
      <c r="V204" s="15">
        <f>IF('Datos de tu bebé'!$D$8="Male",Table!AO204,Table!BG204)</f>
        <v>86.23944769432633</v>
      </c>
      <c r="W204" s="15">
        <f>IF('Datos de tu bebé'!$D$8="Male",Table!AP204,Table!BH204)</f>
        <v>88.311966084710917</v>
      </c>
      <c r="X204" s="15">
        <f>IF('Datos de tu bebé'!$D$8="Male",Table!AQ204,Table!BI204)</f>
        <v>89.566087806810316</v>
      </c>
      <c r="Y204" s="15">
        <f>IF('Datos de tu bebé'!$D$8="Male",Table!AR204,Table!BJ204)</f>
        <v>90.386095418213074</v>
      </c>
      <c r="Z204" s="15" t="e">
        <f t="shared" si="1"/>
        <v>#N/A</v>
      </c>
      <c r="AA204" s="15">
        <v>9.9003631472999984</v>
      </c>
      <c r="AB204" s="15">
        <v>10.148632213999999</v>
      </c>
      <c r="AC204" s="15">
        <v>10.545156657</v>
      </c>
      <c r="AD204" s="15">
        <v>11.248482351000002</v>
      </c>
      <c r="AE204" s="15">
        <v>12.094520228</v>
      </c>
      <c r="AF204" s="15">
        <v>13.015128397000002</v>
      </c>
      <c r="AG204" s="15">
        <v>13.913696603999998</v>
      </c>
      <c r="AH204" s="15">
        <v>14.485775705</v>
      </c>
      <c r="AI204" s="15">
        <v>14.871894082000001</v>
      </c>
      <c r="AJ204" s="15">
        <v>77.828857895962102</v>
      </c>
      <c r="AK204" s="15">
        <v>78.5843975380226</v>
      </c>
      <c r="AL204" s="15">
        <v>79.756122474357198</v>
      </c>
      <c r="AM204" s="15">
        <v>81.736613927474423</v>
      </c>
      <c r="AN204" s="15">
        <v>83.970401942958958</v>
      </c>
      <c r="AO204" s="15">
        <v>86.23944769432633</v>
      </c>
      <c r="AP204" s="15">
        <v>88.311966084710917</v>
      </c>
      <c r="AQ204" s="15">
        <v>89.566087806810316</v>
      </c>
      <c r="AR204" s="15">
        <v>90.386095418213074</v>
      </c>
      <c r="AS204" s="15">
        <v>9.4546772735400069</v>
      </c>
      <c r="AT204" s="15">
        <v>9.6693766803115295</v>
      </c>
      <c r="AU204" s="15">
        <v>10.015436807991314</v>
      </c>
      <c r="AV204" s="15">
        <v>10.63927352456442</v>
      </c>
      <c r="AW204" s="15">
        <v>11.407818238386385</v>
      </c>
      <c r="AX204" s="15">
        <v>12.268331192206874</v>
      </c>
      <c r="AY204" s="15">
        <v>13.134435465344898</v>
      </c>
      <c r="AZ204" s="15">
        <v>13.700169241566401</v>
      </c>
      <c r="BA204" s="15">
        <v>14.08859145158941</v>
      </c>
      <c r="BB204" s="15">
        <v>76.102819876768336</v>
      </c>
      <c r="BC204" s="15">
        <v>76.899638113194015</v>
      </c>
      <c r="BD204" s="15">
        <v>78.122826621943162</v>
      </c>
      <c r="BE204" s="15">
        <v>80.156757012147963</v>
      </c>
      <c r="BF204" s="15">
        <v>82.402486357731604</v>
      </c>
      <c r="BG204" s="15">
        <v>84.633925920627846</v>
      </c>
      <c r="BH204" s="15">
        <v>86.630525030357433</v>
      </c>
      <c r="BI204" s="15">
        <v>87.82024789665013</v>
      </c>
      <c r="BJ204" s="15">
        <v>88.590855288533774</v>
      </c>
    </row>
    <row r="205" spans="1:62" ht="12.75" customHeight="1" x14ac:dyDescent="0.15">
      <c r="A205" s="15"/>
      <c r="B205" s="18">
        <f t="shared" si="2"/>
        <v>609</v>
      </c>
      <c r="C205" s="16">
        <v>20.3</v>
      </c>
      <c r="D205" s="17" t="e">
        <f>VLOOKUP(Table!C205,'Datos de tu bebé'!$E$17:$F$102,2,FALSE)</f>
        <v>#N/A</v>
      </c>
      <c r="E205" s="15">
        <f>IF('Datos de tu bebé'!$D$8="Male",Table!AA205,Table!AS205)</f>
        <v>9.9141237241999978</v>
      </c>
      <c r="F205" s="15">
        <f>IF('Datos de tu bebé'!$D$8="Male",Table!AB205,Table!AT205)</f>
        <v>10.162695835999999</v>
      </c>
      <c r="G205" s="15">
        <f>IF('Datos de tu bebé'!$D$8="Male",Table!AC205,Table!AU205)</f>
        <v>10.559708287999999</v>
      </c>
      <c r="H205" s="15">
        <f>IF('Datos de tu bebé'!$D$8="Male",Table!AD205,Table!AV205)</f>
        <v>11.263912034000002</v>
      </c>
      <c r="I205" s="15">
        <f>IF('Datos de tu bebé'!$D$8="Male",Table!AE205,Table!AW205)</f>
        <v>12.111027932000001</v>
      </c>
      <c r="J205" s="15">
        <f>IF('Datos de tu bebé'!$D$8="Male",Table!AF205,Table!AX205)</f>
        <v>13.032837018000002</v>
      </c>
      <c r="K205" s="15">
        <f>IF('Datos de tu bebé'!$D$8="Male",Table!AG205,Table!AY205)</f>
        <v>13.932606035999997</v>
      </c>
      <c r="L205" s="15">
        <f>IF('Datos de tu bebé'!$D$8="Male",Table!AH205,Table!AZ205)</f>
        <v>14.50546458</v>
      </c>
      <c r="M205" s="15">
        <f>IF('Datos de tu bebé'!$D$8="Male",Table!AI205,Table!BA205)</f>
        <v>14.892115648000001</v>
      </c>
      <c r="N205" s="15" t="e">
        <f t="shared" si="0"/>
        <v>#N/A</v>
      </c>
      <c r="O205" s="16">
        <v>20.3</v>
      </c>
      <c r="P205" s="17" t="e">
        <f>VLOOKUP(Table!O205,'Datos de tu bebé'!$E$17:$G$102,3,FALSE)</f>
        <v>#N/A</v>
      </c>
      <c r="Q205" s="15">
        <f>IF('Datos de tu bebé'!$D$8="Male",Table!AJ205,Table!BB205)</f>
        <v>77.905932034456256</v>
      </c>
      <c r="R205" s="15">
        <f>IF('Datos de tu bebé'!$D$8="Male",Table!AK205,Table!BC205)</f>
        <v>78.663325011162669</v>
      </c>
      <c r="S205" s="15">
        <f>IF('Datos de tu bebé'!$D$8="Male",Table!AL205,Table!BD205)</f>
        <v>79.837723160213983</v>
      </c>
      <c r="T205" s="15">
        <f>IF('Datos de tu bebé'!$D$8="Male",Table!AM205,Table!BE205)</f>
        <v>81.822183155715422</v>
      </c>
      <c r="U205" s="15">
        <f>IF('Datos de tu bebé'!$D$8="Male",Table!AN205,Table!BF205)</f>
        <v>84.059630281288349</v>
      </c>
      <c r="V205" s="15">
        <f>IF('Datos de tu bebé'!$D$8="Male",Table!AO205,Table!BG205)</f>
        <v>86.331521631313578</v>
      </c>
      <c r="W205" s="15">
        <f>IF('Datos de tu bebé'!$D$8="Male",Table!AP205,Table!BH205)</f>
        <v>88.405885304190932</v>
      </c>
      <c r="X205" s="15">
        <f>IF('Datos de tu bebé'!$D$8="Male",Table!AQ205,Table!BI205)</f>
        <v>89.6607792938605</v>
      </c>
      <c r="Y205" s="15">
        <f>IF('Datos de tu bebé'!$D$8="Male",Table!AR205,Table!BJ205)</f>
        <v>90.481153007054047</v>
      </c>
      <c r="Z205" s="15" t="e">
        <f t="shared" si="1"/>
        <v>#N/A</v>
      </c>
      <c r="AA205" s="15">
        <v>9.9141237241999978</v>
      </c>
      <c r="AB205" s="15">
        <v>10.162695835999999</v>
      </c>
      <c r="AC205" s="15">
        <v>10.559708287999999</v>
      </c>
      <c r="AD205" s="15">
        <v>11.263912034000002</v>
      </c>
      <c r="AE205" s="15">
        <v>12.111027932000001</v>
      </c>
      <c r="AF205" s="15">
        <v>13.032837018000002</v>
      </c>
      <c r="AG205" s="15">
        <v>13.932606035999997</v>
      </c>
      <c r="AH205" s="15">
        <v>14.50546458</v>
      </c>
      <c r="AI205" s="15">
        <v>14.892115648000001</v>
      </c>
      <c r="AJ205" s="15">
        <v>77.905932034456256</v>
      </c>
      <c r="AK205" s="15">
        <v>78.663325011162669</v>
      </c>
      <c r="AL205" s="15">
        <v>79.837723160213983</v>
      </c>
      <c r="AM205" s="15">
        <v>81.822183155715422</v>
      </c>
      <c r="AN205" s="15">
        <v>84.059630281288349</v>
      </c>
      <c r="AO205" s="15">
        <v>86.331521631313578</v>
      </c>
      <c r="AP205" s="15">
        <v>88.405885304190932</v>
      </c>
      <c r="AQ205" s="15">
        <v>89.6607792938605</v>
      </c>
      <c r="AR205" s="15">
        <v>90.481153007054047</v>
      </c>
      <c r="AS205" s="15">
        <v>9.4695855727407015</v>
      </c>
      <c r="AT205" s="15">
        <v>9.6845336332060938</v>
      </c>
      <c r="AU205" s="15">
        <v>10.031032146507142</v>
      </c>
      <c r="AV205" s="15">
        <v>10.655779990272867</v>
      </c>
      <c r="AW205" s="15">
        <v>11.42566929093681</v>
      </c>
      <c r="AX205" s="15">
        <v>12.287990873881828</v>
      </c>
      <c r="AY205" s="15">
        <v>13.156251009109546</v>
      </c>
      <c r="AZ205" s="15">
        <v>13.723579822585958</v>
      </c>
      <c r="BA205" s="15">
        <v>14.113184267534733</v>
      </c>
      <c r="BB205" s="15">
        <v>76.186327880565486</v>
      </c>
      <c r="BC205" s="15">
        <v>76.9840467081996</v>
      </c>
      <c r="BD205" s="15">
        <v>78.208687091020948</v>
      </c>
      <c r="BE205" s="15">
        <v>80.245214047833812</v>
      </c>
      <c r="BF205" s="15">
        <v>82.494068055005144</v>
      </c>
      <c r="BG205" s="15">
        <v>84.728872277148483</v>
      </c>
      <c r="BH205" s="15">
        <v>86.728695195822169</v>
      </c>
      <c r="BI205" s="15">
        <v>87.920432550075446</v>
      </c>
      <c r="BJ205" s="15">
        <v>88.692381394948214</v>
      </c>
    </row>
    <row r="206" spans="1:62" ht="12.75" customHeight="1" x14ac:dyDescent="0.15">
      <c r="A206" s="15"/>
      <c r="B206" s="18">
        <f t="shared" si="2"/>
        <v>612</v>
      </c>
      <c r="C206" s="16">
        <v>20.399999999999999</v>
      </c>
      <c r="D206" s="17" t="e">
        <f>VLOOKUP(Table!C206,'Datos de tu bebé'!$E$17:$F$102,2,FALSE)</f>
        <v>#N/A</v>
      </c>
      <c r="E206" s="15">
        <f>IF('Datos de tu bebé'!$D$8="Male",Table!AA206,Table!AS206)</f>
        <v>9.9278843010999971</v>
      </c>
      <c r="F206" s="15">
        <f>IF('Datos de tu bebé'!$D$8="Male",Table!AB206,Table!AT206)</f>
        <v>10.176759457999999</v>
      </c>
      <c r="G206" s="15">
        <f>IF('Datos de tu bebé'!$D$8="Male",Table!AC206,Table!AU206)</f>
        <v>10.574259918999999</v>
      </c>
      <c r="H206" s="15">
        <f>IF('Datos de tu bebé'!$D$8="Male",Table!AD206,Table!AV206)</f>
        <v>11.279341717000003</v>
      </c>
      <c r="I206" s="15">
        <f>IF('Datos de tu bebé'!$D$8="Male",Table!AE206,Table!AW206)</f>
        <v>12.127535636000001</v>
      </c>
      <c r="J206" s="15">
        <f>IF('Datos de tu bebé'!$D$8="Male",Table!AF206,Table!AX206)</f>
        <v>13.050545639000003</v>
      </c>
      <c r="K206" s="15">
        <f>IF('Datos de tu bebé'!$D$8="Male",Table!AG206,Table!AY206)</f>
        <v>13.951515467999997</v>
      </c>
      <c r="L206" s="15">
        <f>IF('Datos de tu bebé'!$D$8="Male",Table!AH206,Table!AZ206)</f>
        <v>14.525153455</v>
      </c>
      <c r="M206" s="15">
        <f>IF('Datos de tu bebé'!$D$8="Male",Table!AI206,Table!BA206)</f>
        <v>14.912337214000001</v>
      </c>
      <c r="N206" s="15" t="e">
        <f t="shared" si="0"/>
        <v>#N/A</v>
      </c>
      <c r="O206" s="16">
        <v>20.399999999999999</v>
      </c>
      <c r="P206" s="17" t="e">
        <f>VLOOKUP(Table!O206,'Datos de tu bebé'!$E$17:$G$102,3,FALSE)</f>
        <v>#N/A</v>
      </c>
      <c r="Q206" s="15">
        <f>IF('Datos de tu bebé'!$D$8="Male",Table!AJ206,Table!BB206)</f>
        <v>77.982786026711949</v>
      </c>
      <c r="R206" s="15">
        <f>IF('Datos de tu bebé'!$D$8="Male",Table!AK206,Table!BC206)</f>
        <v>78.742032966049749</v>
      </c>
      <c r="S206" s="15">
        <f>IF('Datos de tu bebé'!$D$8="Male",Table!AL206,Table!BD206)</f>
        <v>79.919104419621647</v>
      </c>
      <c r="T206" s="15">
        <f>IF('Datos de tu bebé'!$D$8="Male",Table!AM206,Table!BE206)</f>
        <v>81.907531216698004</v>
      </c>
      <c r="U206" s="15">
        <f>IF('Datos de tu bebé'!$D$8="Male",Table!AN206,Table!BF206)</f>
        <v>84.148633698166421</v>
      </c>
      <c r="V206" s="15">
        <f>IF('Datos de tu bebé'!$D$8="Male",Table!AO206,Table!BG206)</f>
        <v>86.423366194850189</v>
      </c>
      <c r="W206" s="15">
        <f>IF('Datos de tu bebé'!$D$8="Male",Table!AP206,Table!BH206)</f>
        <v>88.499571603380687</v>
      </c>
      <c r="X206" s="15">
        <f>IF('Datos de tu bebé'!$D$8="Male",Table!AQ206,Table!BI206)</f>
        <v>89.75523635420636</v>
      </c>
      <c r="Y206" s="15">
        <f>IF('Datos de tu bebé'!$D$8="Male",Table!AR206,Table!BJ206)</f>
        <v>90.575975559125055</v>
      </c>
      <c r="Z206" s="15" t="e">
        <f t="shared" si="1"/>
        <v>#N/A</v>
      </c>
      <c r="AA206" s="15">
        <v>9.9278843010999971</v>
      </c>
      <c r="AB206" s="15">
        <v>10.176759457999999</v>
      </c>
      <c r="AC206" s="15">
        <v>10.574259918999999</v>
      </c>
      <c r="AD206" s="15">
        <v>11.279341717000003</v>
      </c>
      <c r="AE206" s="15">
        <v>12.127535636000001</v>
      </c>
      <c r="AF206" s="15">
        <v>13.050545639000003</v>
      </c>
      <c r="AG206" s="15">
        <v>13.951515467999997</v>
      </c>
      <c r="AH206" s="15">
        <v>14.525153455</v>
      </c>
      <c r="AI206" s="15">
        <v>14.912337214000001</v>
      </c>
      <c r="AJ206" s="15">
        <v>77.982786026711949</v>
      </c>
      <c r="AK206" s="15">
        <v>78.742032966049749</v>
      </c>
      <c r="AL206" s="15">
        <v>79.919104419621647</v>
      </c>
      <c r="AM206" s="15">
        <v>81.907531216698004</v>
      </c>
      <c r="AN206" s="15">
        <v>84.148633698166421</v>
      </c>
      <c r="AO206" s="15">
        <v>86.423366194850189</v>
      </c>
      <c r="AP206" s="15">
        <v>88.499571603380687</v>
      </c>
      <c r="AQ206" s="15">
        <v>89.75523635420636</v>
      </c>
      <c r="AR206" s="15">
        <v>90.575975559125055</v>
      </c>
      <c r="AS206" s="15">
        <v>9.4844185500925615</v>
      </c>
      <c r="AT206" s="15">
        <v>9.6996161412818154</v>
      </c>
      <c r="AU206" s="15">
        <v>10.046554456024113</v>
      </c>
      <c r="AV206" s="15">
        <v>10.672216038236378</v>
      </c>
      <c r="AW206" s="15">
        <v>11.443453402602415</v>
      </c>
      <c r="AX206" s="15">
        <v>12.307588152578898</v>
      </c>
      <c r="AY206" s="15">
        <v>13.178009810953498</v>
      </c>
      <c r="AZ206" s="15">
        <v>13.746938172438353</v>
      </c>
      <c r="BA206" s="15">
        <v>14.137728406427682</v>
      </c>
      <c r="BB206" s="15">
        <v>76.269630216860847</v>
      </c>
      <c r="BC206" s="15">
        <v>77.068247641519648</v>
      </c>
      <c r="BD206" s="15">
        <v>78.294337002290789</v>
      </c>
      <c r="BE206" s="15">
        <v>80.333456197641297</v>
      </c>
      <c r="BF206" s="15">
        <v>82.585430876475115</v>
      </c>
      <c r="BG206" s="15">
        <v>84.823596703871331</v>
      </c>
      <c r="BH206" s="15">
        <v>86.826641536440661</v>
      </c>
      <c r="BI206" s="15">
        <v>88.020392648761188</v>
      </c>
      <c r="BJ206" s="15">
        <v>88.793682639225977</v>
      </c>
    </row>
    <row r="207" spans="1:62" ht="12.75" customHeight="1" x14ac:dyDescent="0.15">
      <c r="A207" s="15" t="s">
        <v>2</v>
      </c>
      <c r="B207" s="18">
        <f t="shared" si="2"/>
        <v>615</v>
      </c>
      <c r="C207" s="16">
        <v>20.5</v>
      </c>
      <c r="D207" s="17" t="e">
        <f>VLOOKUP(Table!C207,'Datos de tu bebé'!$E$17:$F$102,2,FALSE)</f>
        <v>#N/A</v>
      </c>
      <c r="E207" s="15">
        <f>IF('Datos de tu bebé'!$D$8="Male",Table!AA207,Table!AS207)</f>
        <v>9.941644878</v>
      </c>
      <c r="F207" s="15">
        <f>IF('Datos de tu bebé'!$D$8="Male",Table!AB207,Table!AT207)</f>
        <v>10.190823079999999</v>
      </c>
      <c r="G207" s="15">
        <f>IF('Datos de tu bebé'!$D$8="Male",Table!AC207,Table!AU207)</f>
        <v>10.588811550000001</v>
      </c>
      <c r="H207" s="15">
        <f>IF('Datos de tu bebé'!$D$8="Male",Table!AD207,Table!AV207)</f>
        <v>11.2947714</v>
      </c>
      <c r="I207" s="15">
        <f>IF('Datos de tu bebé'!$D$8="Male",Table!AE207,Table!AW207)</f>
        <v>12.14404334</v>
      </c>
      <c r="J207" s="15">
        <f>IF('Datos de tu bebé'!$D$8="Male",Table!AF207,Table!AX207)</f>
        <v>13.06825426</v>
      </c>
      <c r="K207" s="15">
        <f>IF('Datos de tu bebé'!$D$8="Male",Table!AG207,Table!AY207)</f>
        <v>13.970424899999999</v>
      </c>
      <c r="L207" s="15">
        <f>IF('Datos de tu bebé'!$D$8="Male",Table!AH207,Table!AZ207)</f>
        <v>14.54484233</v>
      </c>
      <c r="M207" s="15">
        <f>IF('Datos de tu bebé'!$D$8="Male",Table!AI207,Table!BA207)</f>
        <v>14.932558780000001</v>
      </c>
      <c r="N207" s="15" t="e">
        <f t="shared" si="0"/>
        <v>#N/A</v>
      </c>
      <c r="O207" s="16">
        <v>20.5</v>
      </c>
      <c r="P207" s="17" t="e">
        <f>VLOOKUP(Table!O207,'Datos de tu bebé'!$E$17:$G$102,3,FALSE)</f>
        <v>#N/A</v>
      </c>
      <c r="Q207" s="15">
        <f>IF('Datos de tu bebé'!$D$8="Male",Table!AJ207,Table!BB207)</f>
        <v>78.06971428782964</v>
      </c>
      <c r="R207" s="15">
        <f>IF('Datos de tu bebé'!$D$8="Male",Table!AK207,Table!BC207)</f>
        <v>78.830766611303261</v>
      </c>
      <c r="S207" s="15">
        <f>IF('Datos de tu bebé'!$D$8="Male",Table!AL207,Table!BD207)</f>
        <v>80.010480508364267</v>
      </c>
      <c r="T207" s="15">
        <f>IF('Datos de tu bebé'!$D$8="Male",Table!AM207,Table!BE207)</f>
        <v>82.002921070121133</v>
      </c>
      <c r="U207" s="15">
        <f>IF('Datos de tu bebé'!$D$8="Male",Table!AN207,Table!BF207)</f>
        <v>84.247833944000007</v>
      </c>
      <c r="V207" s="15">
        <f>IF('Datos de tu bebé'!$D$8="Male",Table!AO207,Table!BG207)</f>
        <v>86.525617199812274</v>
      </c>
      <c r="W207" s="15">
        <f>IF('Datos de tu bebé'!$D$8="Male",Table!AP207,Table!BH207)</f>
        <v>88.603852415365708</v>
      </c>
      <c r="X207" s="15">
        <f>IF('Datos de tu bebé'!$D$8="Male",Table!AQ207,Table!BI207)</f>
        <v>89.860381761665323</v>
      </c>
      <c r="Y207" s="15">
        <f>IF('Datos de tu bebé'!$D$8="Male",Table!AR207,Table!BJ207)</f>
        <v>90.68153435727308</v>
      </c>
      <c r="Z207" s="15" t="e">
        <f t="shared" si="1"/>
        <v>#N/A</v>
      </c>
      <c r="AA207" s="15">
        <v>9.941644878</v>
      </c>
      <c r="AB207" s="15">
        <v>10.190823079999999</v>
      </c>
      <c r="AC207" s="15">
        <v>10.588811550000001</v>
      </c>
      <c r="AD207" s="15">
        <v>11.2947714</v>
      </c>
      <c r="AE207" s="15">
        <v>12.14404334</v>
      </c>
      <c r="AF207" s="15">
        <v>13.06825426</v>
      </c>
      <c r="AG207" s="15">
        <v>13.970424899999999</v>
      </c>
      <c r="AH207" s="15">
        <v>14.54484233</v>
      </c>
      <c r="AI207" s="15">
        <v>14.932558780000001</v>
      </c>
      <c r="AJ207" s="15">
        <v>78.06971428782964</v>
      </c>
      <c r="AK207" s="15">
        <v>78.830766611303261</v>
      </c>
      <c r="AL207" s="15">
        <v>80.010480508364267</v>
      </c>
      <c r="AM207" s="15">
        <v>82.002921070121133</v>
      </c>
      <c r="AN207" s="15">
        <v>84.247833944000007</v>
      </c>
      <c r="AO207" s="15">
        <v>86.525617199812274</v>
      </c>
      <c r="AP207" s="15">
        <v>88.603852415365708</v>
      </c>
      <c r="AQ207" s="15">
        <v>89.860381761665323</v>
      </c>
      <c r="AR207" s="15">
        <v>90.68153435727308</v>
      </c>
      <c r="AS207" s="15">
        <v>9.5027600739999993</v>
      </c>
      <c r="AT207" s="15">
        <v>9.7181704240000002</v>
      </c>
      <c r="AU207" s="15">
        <v>10.06548937</v>
      </c>
      <c r="AV207" s="15">
        <v>10.69195601</v>
      </c>
      <c r="AW207" s="15">
        <v>11.464397079999999</v>
      </c>
      <c r="AX207" s="15">
        <v>12.330156199999999</v>
      </c>
      <c r="AY207" s="15">
        <v>13.20250263</v>
      </c>
      <c r="AZ207" s="15">
        <v>13.77284102</v>
      </c>
      <c r="BA207" s="15">
        <v>14.1646673</v>
      </c>
      <c r="BB207" s="15">
        <v>76.362292625153074</v>
      </c>
      <c r="BC207" s="15">
        <v>77.161905465163017</v>
      </c>
      <c r="BD207" s="15">
        <v>78.389583800652659</v>
      </c>
      <c r="BE207" s="15">
        <v>80.43150301025635</v>
      </c>
      <c r="BF207" s="15">
        <v>82.686788097999994</v>
      </c>
      <c r="BG207" s="15">
        <v>84.92845907743542</v>
      </c>
      <c r="BH207" s="15">
        <v>86.934813460879212</v>
      </c>
      <c r="BI207" s="15">
        <v>88.130611284977363</v>
      </c>
      <c r="BJ207" s="15">
        <v>88.905255835732802</v>
      </c>
    </row>
    <row r="208" spans="1:62" ht="12.75" customHeight="1" x14ac:dyDescent="0.15">
      <c r="A208" s="15"/>
      <c r="B208" s="18">
        <f t="shared" si="2"/>
        <v>618</v>
      </c>
      <c r="C208" s="16">
        <v>20.6</v>
      </c>
      <c r="D208" s="17" t="e">
        <f>VLOOKUP(Table!C208,'Datos de tu bebé'!$E$17:$F$102,2,FALSE)</f>
        <v>#N/A</v>
      </c>
      <c r="E208" s="15">
        <f>IF('Datos de tu bebé'!$D$8="Male",Table!AA208,Table!AS208)</f>
        <v>9.9547909392000005</v>
      </c>
      <c r="F208" s="15">
        <f>IF('Datos de tu bebé'!$D$8="Male",Table!AB208,Table!AT208)</f>
        <v>10.204247775999999</v>
      </c>
      <c r="G208" s="15">
        <f>IF('Datos de tu bebé'!$D$8="Male",Table!AC208,Table!AU208)</f>
        <v>10.602689551000001</v>
      </c>
      <c r="H208" s="15">
        <f>IF('Datos de tu bebé'!$D$8="Male",Table!AD208,Table!AV208)</f>
        <v>11.309478987</v>
      </c>
      <c r="I208" s="15">
        <f>IF('Datos de tu bebé'!$D$8="Male",Table!AE208,Table!AW208)</f>
        <v>12.159793108999999</v>
      </c>
      <c r="J208" s="15">
        <f>IF('Datos de tu bebé'!$D$8="Male",Table!AF208,Table!AX208)</f>
        <v>13.085194092</v>
      </c>
      <c r="K208" s="15">
        <f>IF('Datos de tu bebé'!$D$8="Male",Table!AG208,Table!AY208)</f>
        <v>13.988583391999999</v>
      </c>
      <c r="L208" s="15">
        <f>IF('Datos de tu bebé'!$D$8="Male",Table!AH208,Table!AZ208)</f>
        <v>14.563806291000001</v>
      </c>
      <c r="M208" s="15">
        <f>IF('Datos de tu bebé'!$D$8="Male",Table!AI208,Table!BA208)</f>
        <v>14.952079444000001</v>
      </c>
      <c r="N208" s="15" t="e">
        <f t="shared" si="0"/>
        <v>#N/A</v>
      </c>
      <c r="O208" s="16">
        <v>20.6</v>
      </c>
      <c r="P208" s="17" t="e">
        <f>VLOOKUP(Table!O208,'Datos de tu bebé'!$E$17:$G$102,3,FALSE)</f>
        <v>#N/A</v>
      </c>
      <c r="Q208" s="15">
        <f>IF('Datos de tu bebé'!$D$8="Male",Table!AJ208,Table!BB208)</f>
        <v>78.14605103076822</v>
      </c>
      <c r="R208" s="15">
        <f>IF('Datos de tu bebé'!$D$8="Male",Table!AK208,Table!BC208)</f>
        <v>78.908960831779041</v>
      </c>
      <c r="S208" s="15">
        <f>IF('Datos de tu bebé'!$D$8="Male",Table!AL208,Table!BD208)</f>
        <v>80.091351151675084</v>
      </c>
      <c r="T208" s="15">
        <f>IF('Datos de tu bebé'!$D$8="Male",Table!AM208,Table!BE208)</f>
        <v>82.087758333702624</v>
      </c>
      <c r="U208" s="15">
        <f>IF('Datos de tu bebé'!$D$8="Male",Table!AN208,Table!BF208)</f>
        <v>84.336320207100002</v>
      </c>
      <c r="V208" s="15">
        <f>IF('Datos de tu bebé'!$D$8="Male",Table!AO208,Table!BG208)</f>
        <v>86.616934164586922</v>
      </c>
      <c r="W208" s="15">
        <f>IF('Datos de tu bebé'!$D$8="Male",Table!AP208,Table!BH208)</f>
        <v>88.697000439912898</v>
      </c>
      <c r="X208" s="15">
        <f>IF('Datos de tu bebé'!$D$8="Male",Table!AQ208,Table!BI208)</f>
        <v>89.954294486711703</v>
      </c>
      <c r="Y208" s="15">
        <f>IF('Datos de tu bebé'!$D$8="Male",Table!AR208,Table!BJ208)</f>
        <v>90.77580905047175</v>
      </c>
      <c r="Z208" s="15" t="e">
        <f t="shared" si="1"/>
        <v>#N/A</v>
      </c>
      <c r="AA208" s="15">
        <v>9.9547909392000005</v>
      </c>
      <c r="AB208" s="15">
        <v>10.204247775999999</v>
      </c>
      <c r="AC208" s="15">
        <v>10.602689551000001</v>
      </c>
      <c r="AD208" s="15">
        <v>11.309478987</v>
      </c>
      <c r="AE208" s="15">
        <v>12.159793108999999</v>
      </c>
      <c r="AF208" s="15">
        <v>13.085194092</v>
      </c>
      <c r="AG208" s="15">
        <v>13.988583391999999</v>
      </c>
      <c r="AH208" s="15">
        <v>14.563806291000001</v>
      </c>
      <c r="AI208" s="15">
        <v>14.952079444000001</v>
      </c>
      <c r="AJ208" s="15">
        <v>78.14605103076822</v>
      </c>
      <c r="AK208" s="15">
        <v>78.908960831779041</v>
      </c>
      <c r="AL208" s="15">
        <v>80.091351151675084</v>
      </c>
      <c r="AM208" s="15">
        <v>82.087758333702624</v>
      </c>
      <c r="AN208" s="15">
        <v>84.336320207100002</v>
      </c>
      <c r="AO208" s="15">
        <v>86.616934164586922</v>
      </c>
      <c r="AP208" s="15">
        <v>88.697000439912898</v>
      </c>
      <c r="AQ208" s="15">
        <v>89.954294486711703</v>
      </c>
      <c r="AR208" s="15">
        <v>90.77580905047175</v>
      </c>
      <c r="AS208" s="15">
        <v>9.5174002809999987</v>
      </c>
      <c r="AT208" s="15">
        <v>9.7330615088000005</v>
      </c>
      <c r="AU208" s="15">
        <v>10.080822389</v>
      </c>
      <c r="AV208" s="15">
        <v>10.708206604000001</v>
      </c>
      <c r="AW208" s="15">
        <v>11.482000773999999</v>
      </c>
      <c r="AX208" s="15">
        <v>12.349579728</v>
      </c>
      <c r="AY208" s="15">
        <v>13.224096279999999</v>
      </c>
      <c r="AZ208" s="15">
        <v>13.796041269</v>
      </c>
      <c r="BA208" s="15">
        <v>14.189058988999999</v>
      </c>
      <c r="BB208" s="15">
        <v>76.445119216602947</v>
      </c>
      <c r="BC208" s="15">
        <v>77.245625378405393</v>
      </c>
      <c r="BD208" s="15">
        <v>78.474745157854485</v>
      </c>
      <c r="BE208" s="15">
        <v>80.519245659825046</v>
      </c>
      <c r="BF208" s="15">
        <v>82.777641749200001</v>
      </c>
      <c r="BG208" s="15">
        <v>85.022667366645209</v>
      </c>
      <c r="BH208" s="15">
        <v>87.032239754785877</v>
      </c>
      <c r="BI208" s="15">
        <v>88.230050081725693</v>
      </c>
      <c r="BJ208" s="15">
        <v>89.006035400878773</v>
      </c>
    </row>
    <row r="209" spans="1:62" ht="12.75" customHeight="1" x14ac:dyDescent="0.15">
      <c r="A209" s="15"/>
      <c r="B209" s="18">
        <f t="shared" si="2"/>
        <v>621</v>
      </c>
      <c r="C209" s="16">
        <v>20.7</v>
      </c>
      <c r="D209" s="17" t="e">
        <f>VLOOKUP(Table!C209,'Datos de tu bebé'!$E$17:$F$102,2,FALSE)</f>
        <v>#N/A</v>
      </c>
      <c r="E209" s="15">
        <f>IF('Datos de tu bebé'!$D$8="Male",Table!AA209,Table!AS209)</f>
        <v>9.967937000400001</v>
      </c>
      <c r="F209" s="15">
        <f>IF('Datos de tu bebé'!$D$8="Male",Table!AB209,Table!AT209)</f>
        <v>10.217672471999999</v>
      </c>
      <c r="G209" s="15">
        <f>IF('Datos de tu bebé'!$D$8="Male",Table!AC209,Table!AU209)</f>
        <v>10.616567552000001</v>
      </c>
      <c r="H209" s="15">
        <f>IF('Datos de tu bebé'!$D$8="Male",Table!AD209,Table!AV209)</f>
        <v>11.324186574000001</v>
      </c>
      <c r="I209" s="15">
        <f>IF('Datos de tu bebé'!$D$8="Male",Table!AE209,Table!AW209)</f>
        <v>12.175542877999998</v>
      </c>
      <c r="J209" s="15">
        <f>IF('Datos de tu bebé'!$D$8="Male",Table!AF209,Table!AX209)</f>
        <v>13.102133924</v>
      </c>
      <c r="K209" s="15">
        <f>IF('Datos de tu bebé'!$D$8="Male",Table!AG209,Table!AY209)</f>
        <v>14.006741883999998</v>
      </c>
      <c r="L209" s="15">
        <f>IF('Datos de tu bebé'!$D$8="Male",Table!AH209,Table!AZ209)</f>
        <v>14.582770252000001</v>
      </c>
      <c r="M209" s="15">
        <f>IF('Datos de tu bebé'!$D$8="Male",Table!AI209,Table!BA209)</f>
        <v>14.971600108000001</v>
      </c>
      <c r="N209" s="15" t="e">
        <f t="shared" si="0"/>
        <v>#N/A</v>
      </c>
      <c r="O209" s="16">
        <v>20.7</v>
      </c>
      <c r="P209" s="17" t="e">
        <f>VLOOKUP(Table!O209,'Datos de tu bebé'!$E$17:$G$102,3,FALSE)</f>
        <v>#N/A</v>
      </c>
      <c r="Q209" s="15">
        <f>IF('Datos de tu bebé'!$D$8="Male",Table!AJ209,Table!BB209)</f>
        <v>78.222171737821071</v>
      </c>
      <c r="R209" s="15">
        <f>IF('Datos de tu bebé'!$D$8="Male",Table!AK209,Table!BC209)</f>
        <v>78.986940070591444</v>
      </c>
      <c r="S209" s="15">
        <f>IF('Datos de tu bebé'!$D$8="Male",Table!AL209,Table!BD209)</f>
        <v>80.172007436192928</v>
      </c>
      <c r="T209" s="15">
        <f>IF('Datos de tu bebé'!$D$8="Male",Table!AM209,Table!BE209)</f>
        <v>82.172380063472005</v>
      </c>
      <c r="U209" s="15">
        <f>IF('Datos de tu bebé'!$D$8="Male",Table!AN209,Table!BF209)</f>
        <v>84.424587366170002</v>
      </c>
      <c r="V209" s="15">
        <f>IF('Datos de tu bebé'!$D$8="Male",Table!AO209,Table!BG209)</f>
        <v>86.708027311480492</v>
      </c>
      <c r="W209" s="15">
        <f>IF('Datos de tu bebé'!$D$8="Male",Table!AP209,Table!BH209)</f>
        <v>88.78992049032145</v>
      </c>
      <c r="X209" s="15">
        <f>IF('Datos de tu bebé'!$D$8="Male",Table!AQ209,Table!BI209)</f>
        <v>90.047977195891136</v>
      </c>
      <c r="Y209" s="15">
        <f>IF('Datos de tu bebé'!$D$8="Male",Table!AR209,Table!BJ209)</f>
        <v>90.869852700316855</v>
      </c>
      <c r="Z209" s="15" t="e">
        <f t="shared" si="1"/>
        <v>#N/A</v>
      </c>
      <c r="AA209" s="15">
        <v>9.967937000400001</v>
      </c>
      <c r="AB209" s="15">
        <v>10.217672471999999</v>
      </c>
      <c r="AC209" s="15">
        <v>10.616567552000001</v>
      </c>
      <c r="AD209" s="15">
        <v>11.324186574000001</v>
      </c>
      <c r="AE209" s="15">
        <v>12.175542877999998</v>
      </c>
      <c r="AF209" s="15">
        <v>13.102133924</v>
      </c>
      <c r="AG209" s="15">
        <v>14.006741883999998</v>
      </c>
      <c r="AH209" s="15">
        <v>14.582770252000001</v>
      </c>
      <c r="AI209" s="15">
        <v>14.971600108000001</v>
      </c>
      <c r="AJ209" s="15">
        <v>78.222171737821071</v>
      </c>
      <c r="AK209" s="15">
        <v>78.986940070591444</v>
      </c>
      <c r="AL209" s="15">
        <v>80.172007436192928</v>
      </c>
      <c r="AM209" s="15">
        <v>82.172380063472005</v>
      </c>
      <c r="AN209" s="15">
        <v>84.424587366170002</v>
      </c>
      <c r="AO209" s="15">
        <v>86.708027311480492</v>
      </c>
      <c r="AP209" s="15">
        <v>88.78992049032145</v>
      </c>
      <c r="AQ209" s="15">
        <v>90.047977195891136</v>
      </c>
      <c r="AR209" s="15">
        <v>90.869852700316855</v>
      </c>
      <c r="AS209" s="15">
        <v>9.5319683930699988</v>
      </c>
      <c r="AT209" s="15">
        <v>9.7478814129</v>
      </c>
      <c r="AU209" s="15">
        <v>10.0960857065</v>
      </c>
      <c r="AV209" s="15">
        <v>10.724390231900001</v>
      </c>
      <c r="AW209" s="15">
        <v>11.4995411479</v>
      </c>
      <c r="AX209" s="15">
        <v>12.3689446826</v>
      </c>
      <c r="AY209" s="15">
        <v>13.2456372492</v>
      </c>
      <c r="AZ209" s="15">
        <v>13.8191935127</v>
      </c>
      <c r="BA209" s="15">
        <v>14.213406346999999</v>
      </c>
      <c r="BB209" s="15">
        <v>76.52774437070596</v>
      </c>
      <c r="BC209" s="15">
        <v>77.329141781541281</v>
      </c>
      <c r="BD209" s="15">
        <v>78.559699985883483</v>
      </c>
      <c r="BE209" s="15">
        <v>80.606777243091074</v>
      </c>
      <c r="BF209" s="15">
        <v>82.868280109780002</v>
      </c>
      <c r="BG209" s="15">
        <v>85.11665707847726</v>
      </c>
      <c r="BH209" s="15">
        <v>87.129445371286664</v>
      </c>
      <c r="BI209" s="15">
        <v>88.329267351675853</v>
      </c>
      <c r="BJ209" s="15">
        <v>89.106593055813804</v>
      </c>
    </row>
    <row r="210" spans="1:62" ht="12.75" customHeight="1" x14ac:dyDescent="0.15">
      <c r="A210" s="15"/>
      <c r="B210" s="18">
        <f t="shared" si="2"/>
        <v>624</v>
      </c>
      <c r="C210" s="16">
        <v>20.8</v>
      </c>
      <c r="D210" s="17" t="e">
        <f>VLOOKUP(Table!C210,'Datos de tu bebé'!$E$17:$F$102,2,FALSE)</f>
        <v>#N/A</v>
      </c>
      <c r="E210" s="15">
        <f>IF('Datos de tu bebé'!$D$8="Male",Table!AA210,Table!AS210)</f>
        <v>9.9810830616000015</v>
      </c>
      <c r="F210" s="15">
        <f>IF('Datos de tu bebé'!$D$8="Male",Table!AB210,Table!AT210)</f>
        <v>10.231097167999998</v>
      </c>
      <c r="G210" s="15">
        <f>IF('Datos de tu bebé'!$D$8="Male",Table!AC210,Table!AU210)</f>
        <v>10.630445553000001</v>
      </c>
      <c r="H210" s="15">
        <f>IF('Datos de tu bebé'!$D$8="Male",Table!AD210,Table!AV210)</f>
        <v>11.338894161000001</v>
      </c>
      <c r="I210" s="15">
        <f>IF('Datos de tu bebé'!$D$8="Male",Table!AE210,Table!AW210)</f>
        <v>12.191292646999997</v>
      </c>
      <c r="J210" s="15">
        <f>IF('Datos de tu bebé'!$D$8="Male",Table!AF210,Table!AX210)</f>
        <v>13.119073756000001</v>
      </c>
      <c r="K210" s="15">
        <f>IF('Datos de tu bebé'!$D$8="Male",Table!AG210,Table!AY210)</f>
        <v>14.024900375999998</v>
      </c>
      <c r="L210" s="15">
        <f>IF('Datos de tu bebé'!$D$8="Male",Table!AH210,Table!AZ210)</f>
        <v>14.601734213000002</v>
      </c>
      <c r="M210" s="15">
        <f>IF('Datos de tu bebé'!$D$8="Male",Table!AI210,Table!BA210)</f>
        <v>14.991120772</v>
      </c>
      <c r="N210" s="15" t="e">
        <f t="shared" si="0"/>
        <v>#N/A</v>
      </c>
      <c r="O210" s="16">
        <v>20.8</v>
      </c>
      <c r="P210" s="17" t="e">
        <f>VLOOKUP(Table!O210,'Datos de tu bebé'!$E$17:$G$102,3,FALSE)</f>
        <v>#N/A</v>
      </c>
      <c r="Q210" s="15">
        <f>IF('Datos de tu bebé'!$D$8="Male",Table!AJ210,Table!BB210)</f>
        <v>78.298077959769287</v>
      </c>
      <c r="R210" s="15">
        <f>IF('Datos de tu bebé'!$D$8="Male",Table!AK210,Table!BC210)</f>
        <v>79.0647058638381</v>
      </c>
      <c r="S210" s="15">
        <f>IF('Datos de tu bebé'!$D$8="Male",Table!AL210,Table!BD210)</f>
        <v>80.252450877811356</v>
      </c>
      <c r="T210" s="15">
        <f>IF('Datos de tu bebé'!$D$8="Male",Table!AM210,Table!BE210)</f>
        <v>82.256787751509336</v>
      </c>
      <c r="U210" s="15">
        <f>IF('Datos de tu bebé'!$D$8="Male",Table!AN210,Table!BF210)</f>
        <v>84.512636905679003</v>
      </c>
      <c r="V210" s="15">
        <f>IF('Datos de tu bebé'!$D$8="Male",Table!AO210,Table!BG210)</f>
        <v>86.798898138653314</v>
      </c>
      <c r="W210" s="15">
        <f>IF('Datos de tu bebé'!$D$8="Male",Table!AP210,Table!BH210)</f>
        <v>88.88261409308835</v>
      </c>
      <c r="X210" s="15">
        <f>IF('Datos de tu bebé'!$D$8="Male",Table!AQ210,Table!BI210)</f>
        <v>90.141431437951141</v>
      </c>
      <c r="Y210" s="15">
        <f>IF('Datos de tu bebé'!$D$8="Male",Table!AR210,Table!BJ210)</f>
        <v>90.963666871294549</v>
      </c>
      <c r="Z210" s="15" t="e">
        <f t="shared" si="1"/>
        <v>#N/A</v>
      </c>
      <c r="AA210" s="15">
        <v>9.9810830616000015</v>
      </c>
      <c r="AB210" s="15">
        <v>10.231097167999998</v>
      </c>
      <c r="AC210" s="15">
        <v>10.630445553000001</v>
      </c>
      <c r="AD210" s="15">
        <v>11.338894161000001</v>
      </c>
      <c r="AE210" s="15">
        <v>12.191292646999997</v>
      </c>
      <c r="AF210" s="15">
        <v>13.119073756000001</v>
      </c>
      <c r="AG210" s="15">
        <v>14.024900375999998</v>
      </c>
      <c r="AH210" s="15">
        <v>14.601734213000002</v>
      </c>
      <c r="AI210" s="15">
        <v>14.991120772</v>
      </c>
      <c r="AJ210" s="15">
        <v>78.298077959769287</v>
      </c>
      <c r="AK210" s="15">
        <v>79.0647058638381</v>
      </c>
      <c r="AL210" s="15">
        <v>80.252450877811356</v>
      </c>
      <c r="AM210" s="15">
        <v>82.256787751509336</v>
      </c>
      <c r="AN210" s="15">
        <v>84.512636905679003</v>
      </c>
      <c r="AO210" s="15">
        <v>86.798898138653314</v>
      </c>
      <c r="AP210" s="15">
        <v>88.88261409308835</v>
      </c>
      <c r="AQ210" s="15">
        <v>90.141431437951141</v>
      </c>
      <c r="AR210" s="15">
        <v>90.963666871294549</v>
      </c>
      <c r="AS210" s="15">
        <v>9.5464653529519996</v>
      </c>
      <c r="AT210" s="15">
        <v>9.7626310864520001</v>
      </c>
      <c r="AU210" s="15">
        <v>10.111280285519999</v>
      </c>
      <c r="AV210" s="15">
        <v>10.74050788267</v>
      </c>
      <c r="AW210" s="15">
        <v>11.517019227310001</v>
      </c>
      <c r="AX210" s="15">
        <v>12.3882521365</v>
      </c>
      <c r="AY210" s="15">
        <v>13.26712666481</v>
      </c>
      <c r="AZ210" s="15">
        <v>13.84229891853</v>
      </c>
      <c r="BA210" s="15">
        <v>14.23771057165</v>
      </c>
      <c r="BB210" s="15">
        <v>76.610169436130946</v>
      </c>
      <c r="BC210" s="15">
        <v>77.412456039304629</v>
      </c>
      <c r="BD210" s="15">
        <v>78.644449670442128</v>
      </c>
      <c r="BE210" s="15">
        <v>80.694099171062987</v>
      </c>
      <c r="BF210" s="15">
        <v>82.958704605530002</v>
      </c>
      <c r="BG210" s="15">
        <v>85.210429640649053</v>
      </c>
      <c r="BH210" s="15">
        <v>87.226431729844677</v>
      </c>
      <c r="BI210" s="15">
        <v>88.428264505199664</v>
      </c>
      <c r="BJ210" s="15">
        <v>89.20693020344909</v>
      </c>
    </row>
    <row r="211" spans="1:62" ht="12.75" customHeight="1" x14ac:dyDescent="0.15">
      <c r="A211" s="15"/>
      <c r="B211" s="18">
        <f t="shared" si="2"/>
        <v>627</v>
      </c>
      <c r="C211" s="16">
        <v>20.9</v>
      </c>
      <c r="D211" s="17" t="e">
        <f>VLOOKUP(Table!C211,'Datos de tu bebé'!$E$17:$F$102,2,FALSE)</f>
        <v>#N/A</v>
      </c>
      <c r="E211" s="15">
        <f>IF('Datos de tu bebé'!$D$8="Male",Table!AA211,Table!AS211)</f>
        <v>9.994229122800002</v>
      </c>
      <c r="F211" s="15">
        <f>IF('Datos de tu bebé'!$D$8="Male",Table!AB211,Table!AT211)</f>
        <v>10.244521863999998</v>
      </c>
      <c r="G211" s="15">
        <f>IF('Datos de tu bebé'!$D$8="Male",Table!AC211,Table!AU211)</f>
        <v>10.644323554000001</v>
      </c>
      <c r="H211" s="15">
        <f>IF('Datos de tu bebé'!$D$8="Male",Table!AD211,Table!AV211)</f>
        <v>11.353601748000001</v>
      </c>
      <c r="I211" s="15">
        <f>IF('Datos de tu bebé'!$D$8="Male",Table!AE211,Table!AW211)</f>
        <v>12.207042415999997</v>
      </c>
      <c r="J211" s="15">
        <f>IF('Datos de tu bebé'!$D$8="Male",Table!AF211,Table!AX211)</f>
        <v>13.136013588000001</v>
      </c>
      <c r="K211" s="15">
        <f>IF('Datos de tu bebé'!$D$8="Male",Table!AG211,Table!AY211)</f>
        <v>14.043058867999997</v>
      </c>
      <c r="L211" s="15">
        <f>IF('Datos de tu bebé'!$D$8="Male",Table!AH211,Table!AZ211)</f>
        <v>14.620698174000003</v>
      </c>
      <c r="M211" s="15">
        <f>IF('Datos de tu bebé'!$D$8="Male",Table!AI211,Table!BA211)</f>
        <v>15.010641436</v>
      </c>
      <c r="N211" s="15" t="e">
        <f t="shared" si="0"/>
        <v>#N/A</v>
      </c>
      <c r="O211" s="16">
        <v>20.9</v>
      </c>
      <c r="P211" s="17" t="e">
        <f>VLOOKUP(Table!O211,'Datos de tu bebé'!$E$17:$G$102,3,FALSE)</f>
        <v>#N/A</v>
      </c>
      <c r="Q211" s="15">
        <f>IF('Datos de tu bebé'!$D$8="Male",Table!AJ211,Table!BB211)</f>
        <v>78.373771229563943</v>
      </c>
      <c r="R211" s="15">
        <f>IF('Datos de tu bebé'!$D$8="Male",Table!AK211,Table!BC211)</f>
        <v>79.14225973035191</v>
      </c>
      <c r="S211" s="15">
        <f>IF('Datos de tu bebé'!$D$8="Male",Table!AL211,Table!BD211)</f>
        <v>80.332682975919454</v>
      </c>
      <c r="T211" s="15">
        <f>IF('Datos de tu bebé'!$D$8="Male",Table!AM211,Table!BE211)</f>
        <v>82.340982874334358</v>
      </c>
      <c r="U211" s="15">
        <f>IF('Datos de tu bebé'!$D$8="Male",Table!AN211,Table!BF211)</f>
        <v>84.600470295037297</v>
      </c>
      <c r="V211" s="15">
        <f>IF('Datos de tu bebé'!$D$8="Male",Table!AO211,Table!BG211)</f>
        <v>86.88954812904467</v>
      </c>
      <c r="W211" s="15">
        <f>IF('Datos de tu bebé'!$D$8="Male",Table!AP211,Table!BH211)</f>
        <v>88.975082758717491</v>
      </c>
      <c r="X211" s="15">
        <f>IF('Datos de tu bebé'!$D$8="Male",Table!AQ211,Table!BI211)</f>
        <v>90.234658744889231</v>
      </c>
      <c r="Y211" s="15">
        <f>IF('Datos de tu bebé'!$D$8="Male",Table!AR211,Table!BJ211)</f>
        <v>91.057253110531462</v>
      </c>
      <c r="Z211" s="15" t="e">
        <f t="shared" si="1"/>
        <v>#N/A</v>
      </c>
      <c r="AA211" s="15">
        <v>9.994229122800002</v>
      </c>
      <c r="AB211" s="15">
        <v>10.244521863999998</v>
      </c>
      <c r="AC211" s="15">
        <v>10.644323554000001</v>
      </c>
      <c r="AD211" s="15">
        <v>11.353601748000001</v>
      </c>
      <c r="AE211" s="15">
        <v>12.207042415999997</v>
      </c>
      <c r="AF211" s="15">
        <v>13.136013588000001</v>
      </c>
      <c r="AG211" s="15">
        <v>14.043058867999997</v>
      </c>
      <c r="AH211" s="15">
        <v>14.620698174000003</v>
      </c>
      <c r="AI211" s="15">
        <v>15.010641436</v>
      </c>
      <c r="AJ211" s="15">
        <v>78.373771229563943</v>
      </c>
      <c r="AK211" s="15">
        <v>79.14225973035191</v>
      </c>
      <c r="AL211" s="15">
        <v>80.332682975919454</v>
      </c>
      <c r="AM211" s="15">
        <v>82.340982874334358</v>
      </c>
      <c r="AN211" s="15">
        <v>84.600470295037297</v>
      </c>
      <c r="AO211" s="15">
        <v>86.88954812904467</v>
      </c>
      <c r="AP211" s="15">
        <v>88.975082758717491</v>
      </c>
      <c r="AQ211" s="15">
        <v>90.234658744889231</v>
      </c>
      <c r="AR211" s="15">
        <v>91.057253110531462</v>
      </c>
      <c r="AS211" s="15">
        <v>9.5608920959396002</v>
      </c>
      <c r="AT211" s="15">
        <v>9.7773114718985994</v>
      </c>
      <c r="AU211" s="15">
        <v>10.126407080936</v>
      </c>
      <c r="AV211" s="15">
        <v>10.756560536326001</v>
      </c>
      <c r="AW211" s="15">
        <v>11.534436027846001</v>
      </c>
      <c r="AX211" s="15">
        <v>12.407503151204001</v>
      </c>
      <c r="AY211" s="15">
        <v>13.288565641625</v>
      </c>
      <c r="AZ211" s="15">
        <v>13.865358640717</v>
      </c>
      <c r="BA211" s="15">
        <v>14.261972846859001</v>
      </c>
      <c r="BB211" s="15">
        <v>76.692395747017301</v>
      </c>
      <c r="BC211" s="15">
        <v>77.495569501860956</v>
      </c>
      <c r="BD211" s="15">
        <v>78.728995582625657</v>
      </c>
      <c r="BE211" s="15">
        <v>80.781212840122635</v>
      </c>
      <c r="BF211" s="15">
        <v>83.048916647636801</v>
      </c>
      <c r="BG211" s="15">
        <v>85.303986466322215</v>
      </c>
      <c r="BH211" s="15">
        <v>87.323200235412926</v>
      </c>
      <c r="BI211" s="15">
        <v>88.52704293818195</v>
      </c>
      <c r="BJ211" s="15">
        <v>89.307048232220623</v>
      </c>
    </row>
    <row r="212" spans="1:62" ht="12.75" customHeight="1" x14ac:dyDescent="0.15">
      <c r="A212" s="15" t="s">
        <v>2</v>
      </c>
      <c r="B212" s="18">
        <f t="shared" si="2"/>
        <v>630</v>
      </c>
      <c r="C212" s="16">
        <v>21</v>
      </c>
      <c r="D212" s="17" t="e">
        <f>VLOOKUP(Table!C212,'Datos de tu bebé'!$E$17:$F$102,2,FALSE)</f>
        <v>#N/A</v>
      </c>
      <c r="E212" s="15">
        <f>IF('Datos de tu bebé'!$D$8="Male",Table!AA212,Table!AS212)</f>
        <v>10.007375184000001</v>
      </c>
      <c r="F212" s="15">
        <f>IF('Datos de tu bebé'!$D$8="Male",Table!AB212,Table!AT212)</f>
        <v>10.257946560000001</v>
      </c>
      <c r="G212" s="15">
        <f>IF('Datos de tu bebé'!$D$8="Male",Table!AC212,Table!AU212)</f>
        <v>10.658201555000002</v>
      </c>
      <c r="H212" s="15">
        <f>IF('Datos de tu bebé'!$D$8="Male",Table!AD212,Table!AV212)</f>
        <v>11.368309334999999</v>
      </c>
      <c r="I212" s="15">
        <f>IF('Datos de tu bebé'!$D$8="Male",Table!AE212,Table!AW212)</f>
        <v>12.222792184999999</v>
      </c>
      <c r="J212" s="15">
        <f>IF('Datos de tu bebé'!$D$8="Male",Table!AF212,Table!AX212)</f>
        <v>13.152953419999999</v>
      </c>
      <c r="K212" s="15">
        <f>IF('Datos de tu bebé'!$D$8="Male",Table!AG212,Table!AY212)</f>
        <v>14.061217360000001</v>
      </c>
      <c r="L212" s="15">
        <f>IF('Datos de tu bebé'!$D$8="Male",Table!AH212,Table!AZ212)</f>
        <v>14.639662135</v>
      </c>
      <c r="M212" s="15">
        <f>IF('Datos de tu bebé'!$D$8="Male",Table!AI212,Table!BA212)</f>
        <v>15.0301621</v>
      </c>
      <c r="N212" s="15" t="e">
        <f t="shared" si="0"/>
        <v>#N/A</v>
      </c>
      <c r="O212" s="16">
        <v>21</v>
      </c>
      <c r="P212" s="17" t="e">
        <f>VLOOKUP(Table!O212,'Datos de tu bebé'!$E$17:$G$102,3,FALSE)</f>
        <v>#N/A</v>
      </c>
      <c r="Q212" s="15">
        <f>IF('Datos de tu bebé'!$D$8="Male",Table!AJ212,Table!BB212)</f>
        <v>78.449253657402878</v>
      </c>
      <c r="R212" s="15">
        <f>IF('Datos de tu bebé'!$D$8="Male",Table!AK212,Table!BC212)</f>
        <v>79.219603585298387</v>
      </c>
      <c r="S212" s="15">
        <f>IF('Datos de tu bebé'!$D$8="Male",Table!AL212,Table!BD212)</f>
        <v>80.412705398023689</v>
      </c>
      <c r="T212" s="15">
        <f>IF('Datos de tu bebé'!$D$8="Male",Table!AM212,Table!BE212)</f>
        <v>82.424966829264548</v>
      </c>
      <c r="U212" s="15">
        <f>IF('Datos de tu bebé'!$D$8="Male",Table!AN212,Table!BF212)</f>
        <v>84.688088841976423</v>
      </c>
      <c r="V212" s="15">
        <f>IF('Datos de tu bebé'!$D$8="Male",Table!AO212,Table!BG212)</f>
        <v>86.979978718697325</v>
      </c>
      <c r="W212" s="15">
        <f>IF('Datos de tu bebé'!$D$8="Male",Table!AP212,Table!BH212)</f>
        <v>89.067328218606747</v>
      </c>
      <c r="X212" s="15">
        <f>IF('Datos de tu bebé'!$D$8="Male",Table!AQ212,Table!BI212)</f>
        <v>90.327661102883965</v>
      </c>
      <c r="Y212" s="15">
        <f>IF('Datos de tu bebé'!$D$8="Male",Table!AR212,Table!BJ212)</f>
        <v>91.150613599699128</v>
      </c>
      <c r="Z212" s="15" t="e">
        <f t="shared" si="1"/>
        <v>#N/A</v>
      </c>
      <c r="AA212" s="15">
        <v>10.007375184000001</v>
      </c>
      <c r="AB212" s="15">
        <v>10.257946560000001</v>
      </c>
      <c r="AC212" s="15">
        <v>10.658201555000002</v>
      </c>
      <c r="AD212" s="15">
        <v>11.368309334999999</v>
      </c>
      <c r="AE212" s="15">
        <v>12.222792184999999</v>
      </c>
      <c r="AF212" s="15">
        <v>13.152953419999999</v>
      </c>
      <c r="AG212" s="15">
        <v>14.061217360000001</v>
      </c>
      <c r="AH212" s="15">
        <v>14.639662135</v>
      </c>
      <c r="AI212" s="15">
        <v>15.0301621</v>
      </c>
      <c r="AJ212" s="15">
        <v>78.449253657402878</v>
      </c>
      <c r="AK212" s="15">
        <v>79.219603585298387</v>
      </c>
      <c r="AL212" s="15">
        <v>80.412705398023689</v>
      </c>
      <c r="AM212" s="15">
        <v>82.424966829264548</v>
      </c>
      <c r="AN212" s="15">
        <v>84.688088841976423</v>
      </c>
      <c r="AO212" s="15">
        <v>86.979978718697325</v>
      </c>
      <c r="AP212" s="15">
        <v>89.067328218606747</v>
      </c>
      <c r="AQ212" s="15">
        <v>90.327661102883965</v>
      </c>
      <c r="AR212" s="15">
        <v>91.150613599699128</v>
      </c>
      <c r="AS212" s="15">
        <v>9.5752495499161601</v>
      </c>
      <c r="AT212" s="15">
        <v>9.7919235040142603</v>
      </c>
      <c r="AU212" s="15">
        <v>10.1414670395272</v>
      </c>
      <c r="AV212" s="15">
        <v>10.772549163986701</v>
      </c>
      <c r="AW212" s="15">
        <v>11.551792555198201</v>
      </c>
      <c r="AX212" s="15">
        <v>12.426698777101901</v>
      </c>
      <c r="AY212" s="15">
        <v>13.3099552821188</v>
      </c>
      <c r="AZ212" s="15">
        <v>13.888373820386001</v>
      </c>
      <c r="BA212" s="15">
        <v>14.2861943429013</v>
      </c>
      <c r="BB212" s="15">
        <v>76.774424873360744</v>
      </c>
      <c r="BC212" s="15">
        <v>77.578483812133314</v>
      </c>
      <c r="BD212" s="15">
        <v>78.813339468271835</v>
      </c>
      <c r="BE212" s="15">
        <v>80.868120143427006</v>
      </c>
      <c r="BF212" s="15">
        <v>83.138918258238064</v>
      </c>
      <c r="BG212" s="15">
        <v>85.397329671890944</v>
      </c>
      <c r="BH212" s="15">
        <v>87.419753061035067</v>
      </c>
      <c r="BI212" s="15">
        <v>88.625604845356762</v>
      </c>
      <c r="BJ212" s="15">
        <v>89.406949346211675</v>
      </c>
    </row>
    <row r="213" spans="1:62" ht="12.75" customHeight="1" x14ac:dyDescent="0.15">
      <c r="A213" s="15"/>
      <c r="B213" s="18">
        <f t="shared" si="2"/>
        <v>633</v>
      </c>
      <c r="C213" s="16">
        <v>21.1</v>
      </c>
      <c r="D213" s="17" t="e">
        <f>VLOOKUP(Table!C213,'Datos de tu bebé'!$E$17:$F$102,2,FALSE)</f>
        <v>#N/A</v>
      </c>
      <c r="E213" s="15">
        <f>IF('Datos de tu bebé'!$D$8="Male",Table!AA213,Table!AS213)</f>
        <v>10.020521245200001</v>
      </c>
      <c r="F213" s="15">
        <f>IF('Datos de tu bebé'!$D$8="Male",Table!AB213,Table!AT213)</f>
        <v>10.271371256</v>
      </c>
      <c r="G213" s="15">
        <f>IF('Datos de tu bebé'!$D$8="Male",Table!AC213,Table!AU213)</f>
        <v>10.672079556000002</v>
      </c>
      <c r="H213" s="15">
        <f>IF('Datos de tu bebé'!$D$8="Male",Table!AD213,Table!AV213)</f>
        <v>11.383016921999999</v>
      </c>
      <c r="I213" s="15">
        <f>IF('Datos de tu bebé'!$D$8="Male",Table!AE213,Table!AW213)</f>
        <v>12.238541953999999</v>
      </c>
      <c r="J213" s="15">
        <f>IF('Datos de tu bebé'!$D$8="Male",Table!AF213,Table!AX213)</f>
        <v>13.169893252</v>
      </c>
      <c r="K213" s="15">
        <f>IF('Datos de tu bebé'!$D$8="Male",Table!AG213,Table!AY213)</f>
        <v>14.079375852</v>
      </c>
      <c r="L213" s="15">
        <f>IF('Datos de tu bebé'!$D$8="Male",Table!AH213,Table!AZ213)</f>
        <v>14.658626096000001</v>
      </c>
      <c r="M213" s="15">
        <f>IF('Datos de tu bebé'!$D$8="Male",Table!AI213,Table!BA213)</f>
        <v>15.049682764</v>
      </c>
      <c r="N213" s="15" t="e">
        <f t="shared" si="0"/>
        <v>#N/A</v>
      </c>
      <c r="O213" s="16">
        <v>21.1</v>
      </c>
      <c r="P213" s="17" t="e">
        <f>VLOOKUP(Table!O213,'Datos de tu bebé'!$E$17:$G$102,3,FALSE)</f>
        <v>#N/A</v>
      </c>
      <c r="Q213" s="15">
        <f>IF('Datos de tu bebé'!$D$8="Male",Table!AJ213,Table!BB213)</f>
        <v>78.524528288207918</v>
      </c>
      <c r="R213" s="15">
        <f>IF('Datos de tu bebé'!$D$8="Male",Table!AK213,Table!BC213)</f>
        <v>79.296739988587831</v>
      </c>
      <c r="S213" s="15">
        <f>IF('Datos de tu bebé'!$D$8="Male",Table!AL213,Table!BD213)</f>
        <v>80.492520090336029</v>
      </c>
      <c r="T213" s="15">
        <f>IF('Datos de tu bebé'!$D$8="Male",Table!AM213,Table!BE213)</f>
        <v>82.508740894887978</v>
      </c>
      <c r="U213" s="15">
        <f>IF('Datos de tu bebé'!$D$8="Male",Table!AN213,Table!BF213)</f>
        <v>84.7754936013812</v>
      </c>
      <c r="V213" s="15">
        <f>IF('Datos de tu bebé'!$D$8="Male",Table!AO213,Table!BG213)</f>
        <v>87.070191272174952</v>
      </c>
      <c r="W213" s="15">
        <f>IF('Datos de tu bebé'!$D$8="Male",Table!AP213,Table!BH213)</f>
        <v>89.159352559073781</v>
      </c>
      <c r="X213" s="15">
        <f>IF('Datos de tu bebé'!$D$8="Male",Table!AQ213,Table!BI213)</f>
        <v>90.420441225084204</v>
      </c>
      <c r="Y213" s="15">
        <f>IF('Datos de tu bebé'!$D$8="Male",Table!AR213,Table!BJ213)</f>
        <v>91.2437515352551</v>
      </c>
      <c r="Z213" s="15" t="e">
        <f t="shared" si="1"/>
        <v>#N/A</v>
      </c>
      <c r="AA213" s="15">
        <v>10.020521245200001</v>
      </c>
      <c r="AB213" s="15">
        <v>10.271371256</v>
      </c>
      <c r="AC213" s="15">
        <v>10.672079556000002</v>
      </c>
      <c r="AD213" s="15">
        <v>11.383016921999999</v>
      </c>
      <c r="AE213" s="15">
        <v>12.238541953999999</v>
      </c>
      <c r="AF213" s="15">
        <v>13.169893252</v>
      </c>
      <c r="AG213" s="15">
        <v>14.079375852</v>
      </c>
      <c r="AH213" s="15">
        <v>14.658626096000001</v>
      </c>
      <c r="AI213" s="15">
        <v>15.049682764</v>
      </c>
      <c r="AJ213" s="15">
        <v>78.524528288207918</v>
      </c>
      <c r="AK213" s="15">
        <v>79.296739988587831</v>
      </c>
      <c r="AL213" s="15">
        <v>80.492520090336029</v>
      </c>
      <c r="AM213" s="15">
        <v>82.508740894887978</v>
      </c>
      <c r="AN213" s="15">
        <v>84.7754936013812</v>
      </c>
      <c r="AO213" s="15">
        <v>87.070191272174952</v>
      </c>
      <c r="AP213" s="15">
        <v>89.159352559073781</v>
      </c>
      <c r="AQ213" s="15">
        <v>90.420441225084204</v>
      </c>
      <c r="AR213" s="15">
        <v>91.2437515352551</v>
      </c>
      <c r="AS213" s="15">
        <v>9.5895386353929055</v>
      </c>
      <c r="AT213" s="15">
        <v>9.8064681099465218</v>
      </c>
      <c r="AU213" s="15">
        <v>10.15646110002297</v>
      </c>
      <c r="AV213" s="15">
        <v>10.788474727929941</v>
      </c>
      <c r="AW213" s="15">
        <v>11.569089805198981</v>
      </c>
      <c r="AX213" s="15">
        <v>12.445840053550901</v>
      </c>
      <c r="AY213" s="15">
        <v>13.33129667653731</v>
      </c>
      <c r="AZ213" s="15">
        <v>13.91134558566042</v>
      </c>
      <c r="BA213" s="15">
        <v>14.31037621652213</v>
      </c>
      <c r="BB213" s="15">
        <v>76.856258779956875</v>
      </c>
      <c r="BC213" s="15">
        <v>77.661201096017379</v>
      </c>
      <c r="BD213" s="15">
        <v>78.897483683296144</v>
      </c>
      <c r="BE213" s="15">
        <v>80.954823773582632</v>
      </c>
      <c r="BF213" s="15">
        <v>83.228712436389188</v>
      </c>
      <c r="BG213" s="15">
        <v>85.490462494455613</v>
      </c>
      <c r="BH213" s="15">
        <v>87.516093601880172</v>
      </c>
      <c r="BI213" s="15">
        <v>88.723953691885285</v>
      </c>
      <c r="BJ213" s="15">
        <v>89.506637046413005</v>
      </c>
    </row>
    <row r="214" spans="1:62" ht="12.75" customHeight="1" x14ac:dyDescent="0.15">
      <c r="A214" s="15"/>
      <c r="B214" s="18">
        <f t="shared" si="2"/>
        <v>636</v>
      </c>
      <c r="C214" s="16">
        <v>21.2</v>
      </c>
      <c r="D214" s="17" t="e">
        <f>VLOOKUP(Table!C214,'Datos de tu bebé'!$E$17:$F$102,2,FALSE)</f>
        <v>#N/A</v>
      </c>
      <c r="E214" s="15">
        <f>IF('Datos de tu bebé'!$D$8="Male",Table!AA214,Table!AS214)</f>
        <v>10.033667306400002</v>
      </c>
      <c r="F214" s="15">
        <f>IF('Datos de tu bebé'!$D$8="Male",Table!AB214,Table!AT214)</f>
        <v>10.284795952</v>
      </c>
      <c r="G214" s="15">
        <f>IF('Datos de tu bebé'!$D$8="Male",Table!AC214,Table!AU214)</f>
        <v>10.685957557000002</v>
      </c>
      <c r="H214" s="15">
        <f>IF('Datos de tu bebé'!$D$8="Male",Table!AD214,Table!AV214)</f>
        <v>11.397724509</v>
      </c>
      <c r="I214" s="15">
        <f>IF('Datos de tu bebé'!$D$8="Male",Table!AE214,Table!AW214)</f>
        <v>12.254291722999998</v>
      </c>
      <c r="J214" s="15">
        <f>IF('Datos de tu bebé'!$D$8="Male",Table!AF214,Table!AX214)</f>
        <v>13.186833084</v>
      </c>
      <c r="K214" s="15">
        <f>IF('Datos de tu bebé'!$D$8="Male",Table!AG214,Table!AY214)</f>
        <v>14.097534344</v>
      </c>
      <c r="L214" s="15">
        <f>IF('Datos de tu bebé'!$D$8="Male",Table!AH214,Table!AZ214)</f>
        <v>14.677590057000002</v>
      </c>
      <c r="M214" s="15">
        <f>IF('Datos de tu bebé'!$D$8="Male",Table!AI214,Table!BA214)</f>
        <v>15.069203428</v>
      </c>
      <c r="N214" s="15" t="e">
        <f t="shared" si="0"/>
        <v>#N/A</v>
      </c>
      <c r="O214" s="16">
        <v>21.2</v>
      </c>
      <c r="P214" s="17" t="e">
        <f>VLOOKUP(Table!O214,'Datos de tu bebé'!$E$17:$G$102,3,FALSE)</f>
        <v>#N/A</v>
      </c>
      <c r="Q214" s="15">
        <f>IF('Datos de tu bebé'!$D$8="Male",Table!AJ214,Table!BB214)</f>
        <v>78.599599280903632</v>
      </c>
      <c r="R214" s="15">
        <f>IF('Datos de tu bebé'!$D$8="Male",Table!AK214,Table!BC214)</f>
        <v>79.373672269423366</v>
      </c>
      <c r="S214" s="15">
        <f>IF('Datos de tu bebé'!$D$8="Male",Table!AL214,Table!BD214)</f>
        <v>80.572129332925059</v>
      </c>
      <c r="T214" s="15">
        <f>IF('Datos de tu bebé'!$D$8="Male",Table!AM214,Table!BE214)</f>
        <v>82.592306209884455</v>
      </c>
      <c r="U214" s="15">
        <f>IF('Datos de tu bebé'!$D$8="Male",Table!AN214,Table!BF214)</f>
        <v>84.862685326252858</v>
      </c>
      <c r="V214" s="15">
        <f>IF('Datos de tu bebé'!$D$8="Male",Table!AO214,Table!BG214)</f>
        <v>87.160187064198823</v>
      </c>
      <c r="W214" s="15">
        <f>IF('Datos de tu bebé'!$D$8="Male",Table!AP214,Table!BH214)</f>
        <v>89.251158279511017</v>
      </c>
      <c r="X214" s="15">
        <f>IF('Datos de tu bebé'!$D$8="Male",Table!AQ214,Table!BI214)</f>
        <v>90.513002677312116</v>
      </c>
      <c r="Y214" s="15">
        <f>IF('Datos de tu bebé'!$D$8="Male",Table!AR214,Table!BJ214)</f>
        <v>91.336671306622748</v>
      </c>
      <c r="Z214" s="15" t="e">
        <f t="shared" si="1"/>
        <v>#N/A</v>
      </c>
      <c r="AA214" s="15">
        <v>10.033667306400002</v>
      </c>
      <c r="AB214" s="15">
        <v>10.284795952</v>
      </c>
      <c r="AC214" s="15">
        <v>10.685957557000002</v>
      </c>
      <c r="AD214" s="15">
        <v>11.397724509</v>
      </c>
      <c r="AE214" s="15">
        <v>12.254291722999998</v>
      </c>
      <c r="AF214" s="15">
        <v>13.186833084</v>
      </c>
      <c r="AG214" s="15">
        <v>14.097534344</v>
      </c>
      <c r="AH214" s="15">
        <v>14.677590057000002</v>
      </c>
      <c r="AI214" s="15">
        <v>15.069203428</v>
      </c>
      <c r="AJ214" s="15">
        <v>78.599599280903632</v>
      </c>
      <c r="AK214" s="15">
        <v>79.373672269423366</v>
      </c>
      <c r="AL214" s="15">
        <v>80.572129332925059</v>
      </c>
      <c r="AM214" s="15">
        <v>82.592306209884455</v>
      </c>
      <c r="AN214" s="15">
        <v>84.862685326252858</v>
      </c>
      <c r="AO214" s="15">
        <v>87.160187064198823</v>
      </c>
      <c r="AP214" s="15">
        <v>89.251158279511017</v>
      </c>
      <c r="AQ214" s="15">
        <v>90.513002677312116</v>
      </c>
      <c r="AR214" s="15">
        <v>91.336671306622748</v>
      </c>
      <c r="AS214" s="15">
        <v>9.6037602655469598</v>
      </c>
      <c r="AT214" s="15">
        <v>9.8209462092571709</v>
      </c>
      <c r="AU214" s="15">
        <v>10.1713901931496</v>
      </c>
      <c r="AV214" s="15">
        <v>10.804338181648887</v>
      </c>
      <c r="AW214" s="15">
        <v>11.586328763890638</v>
      </c>
      <c r="AX214" s="15">
        <v>12.464928008956418</v>
      </c>
      <c r="AY214" s="15">
        <v>13.352590902991366</v>
      </c>
      <c r="AZ214" s="15">
        <v>13.934275051761961</v>
      </c>
      <c r="BA214" s="15">
        <v>14.334519611042634</v>
      </c>
      <c r="BB214" s="15">
        <v>76.93789991473983</v>
      </c>
      <c r="BC214" s="15">
        <v>77.743724063249886</v>
      </c>
      <c r="BD214" s="15">
        <v>78.981431312720972</v>
      </c>
      <c r="BE214" s="15">
        <v>81.041327369006453</v>
      </c>
      <c r="BF214" s="15">
        <v>83.318303330467032</v>
      </c>
      <c r="BG214" s="15">
        <v>85.583389485834246</v>
      </c>
      <c r="BH214" s="15">
        <v>87.612226685004771</v>
      </c>
      <c r="BI214" s="15">
        <v>88.82209443090332</v>
      </c>
      <c r="BJ214" s="15">
        <v>89.606116352678185</v>
      </c>
    </row>
    <row r="215" spans="1:62" ht="12.75" customHeight="1" x14ac:dyDescent="0.15">
      <c r="A215" s="15"/>
      <c r="B215" s="18">
        <f t="shared" si="2"/>
        <v>639</v>
      </c>
      <c r="C215" s="16">
        <v>21.3</v>
      </c>
      <c r="D215" s="17" t="e">
        <f>VLOOKUP(Table!C215,'Datos de tu bebé'!$E$17:$F$102,2,FALSE)</f>
        <v>#N/A</v>
      </c>
      <c r="E215" s="15">
        <f>IF('Datos de tu bebé'!$D$8="Male",Table!AA215,Table!AS215)</f>
        <v>10.046813367600002</v>
      </c>
      <c r="F215" s="15">
        <f>IF('Datos de tu bebé'!$D$8="Male",Table!AB215,Table!AT215)</f>
        <v>10.298220647999999</v>
      </c>
      <c r="G215" s="15">
        <f>IF('Datos de tu bebé'!$D$8="Male",Table!AC215,Table!AU215)</f>
        <v>10.699835558000002</v>
      </c>
      <c r="H215" s="15">
        <f>IF('Datos de tu bebé'!$D$8="Male",Table!AD215,Table!AV215)</f>
        <v>11.412432096</v>
      </c>
      <c r="I215" s="15">
        <f>IF('Datos de tu bebé'!$D$8="Male",Table!AE215,Table!AW215)</f>
        <v>12.270041491999997</v>
      </c>
      <c r="J215" s="15">
        <f>IF('Datos de tu bebé'!$D$8="Male",Table!AF215,Table!AX215)</f>
        <v>13.203772916</v>
      </c>
      <c r="K215" s="15">
        <f>IF('Datos de tu bebé'!$D$8="Male",Table!AG215,Table!AY215)</f>
        <v>14.115692835999999</v>
      </c>
      <c r="L215" s="15">
        <f>IF('Datos de tu bebé'!$D$8="Male",Table!AH215,Table!AZ215)</f>
        <v>14.696554018000002</v>
      </c>
      <c r="M215" s="15">
        <f>IF('Datos de tu bebé'!$D$8="Male",Table!AI215,Table!BA215)</f>
        <v>15.088724092</v>
      </c>
      <c r="N215" s="15" t="e">
        <f t="shared" si="0"/>
        <v>#N/A</v>
      </c>
      <c r="O215" s="16">
        <v>21.3</v>
      </c>
      <c r="P215" s="17" t="e">
        <f>VLOOKUP(Table!O215,'Datos de tu bebé'!$E$17:$G$102,3,FALSE)</f>
        <v>#N/A</v>
      </c>
      <c r="Q215" s="15">
        <f>IF('Datos de tu bebé'!$D$8="Male",Table!AJ215,Table!BB215)</f>
        <v>78.674471957013196</v>
      </c>
      <c r="R215" s="15">
        <f>IF('Datos de tu bebé'!$D$8="Male",Table!AK215,Table!BC215)</f>
        <v>79.450404560033462</v>
      </c>
      <c r="S215" s="15">
        <f>IF('Datos de tu bebé'!$D$8="Male",Table!AL215,Table!BD215)</f>
        <v>80.651535754290691</v>
      </c>
      <c r="T215" s="15">
        <f>IF('Datos de tu bebé'!$D$8="Male",Table!AM215,Table!BE215)</f>
        <v>82.675663765541245</v>
      </c>
      <c r="U215" s="15">
        <f>IF('Datos de tu bebé'!$D$8="Male",Table!AN215,Table!BF215)</f>
        <v>84.949664450069022</v>
      </c>
      <c r="V215" s="15">
        <f>IF('Datos de tu bebé'!$D$8="Male",Table!AO215,Table!BG215)</f>
        <v>87.249967266679704</v>
      </c>
      <c r="W215" s="15">
        <f>IF('Datos de tu bebé'!$D$8="Male",Table!AP215,Table!BH215)</f>
        <v>89.342748296088487</v>
      </c>
      <c r="X215" s="15">
        <f>IF('Datos de tu bebé'!$D$8="Male",Table!AQ215,Table!BI215)</f>
        <v>90.605349897319059</v>
      </c>
      <c r="Y215" s="15">
        <f>IF('Datos de tu bebé'!$D$8="Male",Table!AR215,Table!BJ215)</f>
        <v>91.429378527764186</v>
      </c>
      <c r="Z215" s="15" t="e">
        <f t="shared" si="1"/>
        <v>#N/A</v>
      </c>
      <c r="AA215" s="15">
        <v>10.046813367600002</v>
      </c>
      <c r="AB215" s="15">
        <v>10.298220647999999</v>
      </c>
      <c r="AC215" s="15">
        <v>10.699835558000002</v>
      </c>
      <c r="AD215" s="15">
        <v>11.412432096</v>
      </c>
      <c r="AE215" s="15">
        <v>12.270041491999997</v>
      </c>
      <c r="AF215" s="15">
        <v>13.203772916</v>
      </c>
      <c r="AG215" s="15">
        <v>14.115692835999999</v>
      </c>
      <c r="AH215" s="15">
        <v>14.696554018000002</v>
      </c>
      <c r="AI215" s="15">
        <v>15.088724092</v>
      </c>
      <c r="AJ215" s="15">
        <v>78.674471957013196</v>
      </c>
      <c r="AK215" s="15">
        <v>79.450404560033462</v>
      </c>
      <c r="AL215" s="15">
        <v>80.651535754290691</v>
      </c>
      <c r="AM215" s="15">
        <v>82.675663765541245</v>
      </c>
      <c r="AN215" s="15">
        <v>84.949664450069022</v>
      </c>
      <c r="AO215" s="15">
        <v>87.249967266679704</v>
      </c>
      <c r="AP215" s="15">
        <v>89.342748296088487</v>
      </c>
      <c r="AQ215" s="15">
        <v>90.605349897319059</v>
      </c>
      <c r="AR215" s="15">
        <v>91.429378527764186</v>
      </c>
      <c r="AS215" s="15">
        <v>9.617915346259295</v>
      </c>
      <c r="AT215" s="15">
        <v>9.8353587139633163</v>
      </c>
      <c r="AU215" s="15">
        <v>10.186255241676845</v>
      </c>
      <c r="AV215" s="15">
        <v>10.820140469907974</v>
      </c>
      <c r="AW215" s="15">
        <v>11.603510407592861</v>
      </c>
      <c r="AX215" s="15">
        <v>12.483963660852535</v>
      </c>
      <c r="AY215" s="15">
        <v>13.373839027549051</v>
      </c>
      <c r="AZ215" s="15">
        <v>13.957163321109924</v>
      </c>
      <c r="BA215" s="15">
        <v>14.358625656464222</v>
      </c>
      <c r="BB215" s="15">
        <v>77.019351243519111</v>
      </c>
      <c r="BC215" s="15">
        <v>77.826056041400022</v>
      </c>
      <c r="BD215" s="15">
        <v>79.065186203719378</v>
      </c>
      <c r="BE215" s="15">
        <v>81.12763554590866</v>
      </c>
      <c r="BF215" s="15">
        <v>83.4076962697049</v>
      </c>
      <c r="BG215" s="15">
        <v>85.676116544376939</v>
      </c>
      <c r="BH215" s="15">
        <v>87.708158602007117</v>
      </c>
      <c r="BI215" s="15">
        <v>88.920033536932849</v>
      </c>
      <c r="BJ215" s="15">
        <v>89.705393837725808</v>
      </c>
    </row>
    <row r="216" spans="1:62" ht="12.75" customHeight="1" x14ac:dyDescent="0.15">
      <c r="A216" s="15"/>
      <c r="B216" s="18">
        <f t="shared" si="2"/>
        <v>642</v>
      </c>
      <c r="C216" s="16">
        <v>21.4</v>
      </c>
      <c r="D216" s="17" t="e">
        <f>VLOOKUP(Table!C216,'Datos de tu bebé'!$E$17:$F$102,2,FALSE)</f>
        <v>#N/A</v>
      </c>
      <c r="E216" s="15">
        <f>IF('Datos de tu bebé'!$D$8="Male",Table!AA216,Table!AS216)</f>
        <v>10.059959428800003</v>
      </c>
      <c r="F216" s="15">
        <f>IF('Datos de tu bebé'!$D$8="Male",Table!AB216,Table!AT216)</f>
        <v>10.311645343999999</v>
      </c>
      <c r="G216" s="15">
        <f>IF('Datos de tu bebé'!$D$8="Male",Table!AC216,Table!AU216)</f>
        <v>10.713713559000002</v>
      </c>
      <c r="H216" s="15">
        <f>IF('Datos de tu bebé'!$D$8="Male",Table!AD216,Table!AV216)</f>
        <v>11.427139683</v>
      </c>
      <c r="I216" s="15">
        <f>IF('Datos de tu bebé'!$D$8="Male",Table!AE216,Table!AW216)</f>
        <v>12.285791260999996</v>
      </c>
      <c r="J216" s="15">
        <f>IF('Datos de tu bebé'!$D$8="Male",Table!AF216,Table!AX216)</f>
        <v>13.220712748</v>
      </c>
      <c r="K216" s="15">
        <f>IF('Datos de tu bebé'!$D$8="Male",Table!AG216,Table!AY216)</f>
        <v>14.133851327999999</v>
      </c>
      <c r="L216" s="15">
        <f>IF('Datos de tu bebé'!$D$8="Male",Table!AH216,Table!AZ216)</f>
        <v>14.715517979000003</v>
      </c>
      <c r="M216" s="15">
        <f>IF('Datos de tu bebé'!$D$8="Male",Table!AI216,Table!BA216)</f>
        <v>15.108244755999999</v>
      </c>
      <c r="N216" s="15" t="e">
        <f t="shared" si="0"/>
        <v>#N/A</v>
      </c>
      <c r="O216" s="16">
        <v>21.4</v>
      </c>
      <c r="P216" s="17" t="e">
        <f>VLOOKUP(Table!O216,'Datos de tu bebé'!$E$17:$G$102,3,FALSE)</f>
        <v>#N/A</v>
      </c>
      <c r="Q216" s="15">
        <f>IF('Datos de tu bebé'!$D$8="Male",Table!AJ216,Table!BB216)</f>
        <v>78.749152756282726</v>
      </c>
      <c r="R216" s="15">
        <f>IF('Datos de tu bebé'!$D$8="Male",Table!AK216,Table!BC216)</f>
        <v>79.526941764814325</v>
      </c>
      <c r="S216" s="15">
        <f>IF('Datos de tu bebé'!$D$8="Male",Table!AL216,Table!BD216)</f>
        <v>80.730742317143481</v>
      </c>
      <c r="T216" s="15">
        <f>IF('Datos de tu bebé'!$D$8="Male",Table!AM216,Table!BE216)</f>
        <v>82.758814408233874</v>
      </c>
      <c r="U216" s="15">
        <f>IF('Datos de tu bebé'!$D$8="Male",Table!AN216,Table!BF216)</f>
        <v>85.036431091950277</v>
      </c>
      <c r="V216" s="15">
        <f>IF('Datos de tu bebé'!$D$8="Male",Table!AO216,Table!BG216)</f>
        <v>87.339532940378689</v>
      </c>
      <c r="W216" s="15">
        <f>IF('Datos de tu bebé'!$D$8="Male",Table!AP216,Table!BH216)</f>
        <v>89.434125907848312</v>
      </c>
      <c r="X216" s="15">
        <f>IF('Datos de tu bebé'!$D$8="Male",Table!AQ216,Table!BI216)</f>
        <v>90.697488139665438</v>
      </c>
      <c r="Y216" s="15">
        <f>IF('Datos de tu bebé'!$D$8="Male",Table!AR216,Table!BJ216)</f>
        <v>91.52187996595832</v>
      </c>
      <c r="Z216" s="15" t="e">
        <f t="shared" si="1"/>
        <v>#N/A</v>
      </c>
      <c r="AA216" s="15">
        <v>10.059959428800003</v>
      </c>
      <c r="AB216" s="15">
        <v>10.311645343999999</v>
      </c>
      <c r="AC216" s="15">
        <v>10.713713559000002</v>
      </c>
      <c r="AD216" s="15">
        <v>11.427139683</v>
      </c>
      <c r="AE216" s="15">
        <v>12.285791260999996</v>
      </c>
      <c r="AF216" s="15">
        <v>13.220712748</v>
      </c>
      <c r="AG216" s="15">
        <v>14.133851327999999</v>
      </c>
      <c r="AH216" s="15">
        <v>14.715517979000003</v>
      </c>
      <c r="AI216" s="15">
        <v>15.108244755999999</v>
      </c>
      <c r="AJ216" s="15">
        <v>78.749152756282726</v>
      </c>
      <c r="AK216" s="15">
        <v>79.526941764814325</v>
      </c>
      <c r="AL216" s="15">
        <v>80.730742317143481</v>
      </c>
      <c r="AM216" s="15">
        <v>82.758814408233874</v>
      </c>
      <c r="AN216" s="15">
        <v>85.036431091950277</v>
      </c>
      <c r="AO216" s="15">
        <v>87.339532940378689</v>
      </c>
      <c r="AP216" s="15">
        <v>89.434125907848312</v>
      </c>
      <c r="AQ216" s="15">
        <v>90.697488139665438</v>
      </c>
      <c r="AR216" s="15">
        <v>91.52187996595832</v>
      </c>
      <c r="AS216" s="15">
        <v>9.6320047761525878</v>
      </c>
      <c r="AT216" s="15">
        <v>9.8497065285783805</v>
      </c>
      <c r="AU216" s="15">
        <v>10.201057160464257</v>
      </c>
      <c r="AV216" s="15">
        <v>10.835882528798598</v>
      </c>
      <c r="AW216" s="15">
        <v>11.620635702969937</v>
      </c>
      <c r="AX216" s="15">
        <v>12.502948015981996</v>
      </c>
      <c r="AY216" s="15">
        <v>13.395042104327519</v>
      </c>
      <c r="AZ216" s="15">
        <v>13.980011483419995</v>
      </c>
      <c r="BA216" s="15">
        <v>14.382695469572324</v>
      </c>
      <c r="BB216" s="15">
        <v>77.100616244906931</v>
      </c>
      <c r="BC216" s="15">
        <v>77.908200961048621</v>
      </c>
      <c r="BD216" s="15">
        <v>79.148752936875496</v>
      </c>
      <c r="BE216" s="15">
        <v>81.213753849184783</v>
      </c>
      <c r="BF216" s="15">
        <v>83.496897696569775</v>
      </c>
      <c r="BG216" s="15">
        <v>85.768650833014192</v>
      </c>
      <c r="BH216" s="15">
        <v>87.803897017640423</v>
      </c>
      <c r="BI216" s="15">
        <v>89.017778910374659</v>
      </c>
      <c r="BJ216" s="15">
        <v>89.804477529556053</v>
      </c>
    </row>
    <row r="217" spans="1:62" ht="12.75" customHeight="1" x14ac:dyDescent="0.15">
      <c r="A217" s="15" t="s">
        <v>2</v>
      </c>
      <c r="B217" s="18">
        <f t="shared" si="2"/>
        <v>645</v>
      </c>
      <c r="C217" s="16">
        <v>21.5</v>
      </c>
      <c r="D217" s="17" t="e">
        <f>VLOOKUP(Table!C217,'Datos de tu bebé'!$E$17:$F$102,2,FALSE)</f>
        <v>#N/A</v>
      </c>
      <c r="E217" s="15">
        <f>IF('Datos de tu bebé'!$D$8="Male",Table!AA217,Table!AS217)</f>
        <v>10.07310549</v>
      </c>
      <c r="F217" s="15">
        <f>IF('Datos de tu bebé'!$D$8="Male",Table!AB217,Table!AT217)</f>
        <v>10.32507004</v>
      </c>
      <c r="G217" s="15">
        <f>IF('Datos de tu bebé'!$D$8="Male",Table!AC217,Table!AU217)</f>
        <v>10.72759156</v>
      </c>
      <c r="H217" s="15">
        <f>IF('Datos de tu bebé'!$D$8="Male",Table!AD217,Table!AV217)</f>
        <v>11.44184727</v>
      </c>
      <c r="I217" s="15">
        <f>IF('Datos de tu bebé'!$D$8="Male",Table!AE217,Table!AW217)</f>
        <v>12.301541029999999</v>
      </c>
      <c r="J217" s="15">
        <f>IF('Datos de tu bebé'!$D$8="Male",Table!AF217,Table!AX217)</f>
        <v>13.237652580000001</v>
      </c>
      <c r="K217" s="15">
        <f>IF('Datos de tu bebé'!$D$8="Male",Table!AG217,Table!AY217)</f>
        <v>14.15200982</v>
      </c>
      <c r="L217" s="15">
        <f>IF('Datos de tu bebé'!$D$8="Male",Table!AH217,Table!AZ217)</f>
        <v>14.73448194</v>
      </c>
      <c r="M217" s="15">
        <f>IF('Datos de tu bebé'!$D$8="Male",Table!AI217,Table!BA217)</f>
        <v>15.127765419999999</v>
      </c>
      <c r="N217" s="15" t="e">
        <f t="shared" si="0"/>
        <v>#N/A</v>
      </c>
      <c r="O217" s="16">
        <v>21.5</v>
      </c>
      <c r="P217" s="17" t="e">
        <f>VLOOKUP(Table!O217,'Datos de tu bebé'!$E$17:$G$102,3,FALSE)</f>
        <v>#N/A</v>
      </c>
      <c r="Q217" s="15">
        <f>IF('Datos de tu bebé'!$D$8="Male",Table!AJ217,Table!BB217)</f>
        <v>78.833081717215393</v>
      </c>
      <c r="R217" s="15">
        <f>IF('Datos de tu bebé'!$D$8="Male",Table!AK217,Table!BC217)</f>
        <v>79.612708816061044</v>
      </c>
      <c r="S217" s="15">
        <f>IF('Datos de tu bebé'!$D$8="Male",Table!AL217,Table!BD217)</f>
        <v>80.819186941472424</v>
      </c>
      <c r="T217" s="15">
        <f>IF('Datos de tu bebé'!$D$8="Male",Table!AM217,Table!BE217)</f>
        <v>82.851293705936058</v>
      </c>
      <c r="U217" s="15">
        <f>IF('Datos de tu bebé'!$D$8="Male",Table!AN217,Table!BF217)</f>
        <v>85.132696574999997</v>
      </c>
      <c r="V217" s="15">
        <f>IF('Datos de tu bebé'!$D$8="Male",Table!AO217,Table!BG217)</f>
        <v>87.438786847558831</v>
      </c>
      <c r="W217" s="15">
        <f>IF('Datos de tu bebé'!$D$8="Male",Table!AP217,Table!BH217)</f>
        <v>89.535332660837639</v>
      </c>
      <c r="X217" s="15">
        <f>IF('Datos de tu bebé'!$D$8="Male",Table!AQ217,Table!BI217)</f>
        <v>90.799509012129064</v>
      </c>
      <c r="Y217" s="15">
        <f>IF('Datos de tu bebé'!$D$8="Male",Table!AR217,Table!BJ217)</f>
        <v>91.624281289259741</v>
      </c>
      <c r="Z217" s="15" t="e">
        <f t="shared" si="1"/>
        <v>#N/A</v>
      </c>
      <c r="AA217" s="15">
        <v>10.07310549</v>
      </c>
      <c r="AB217" s="15">
        <v>10.32507004</v>
      </c>
      <c r="AC217" s="15">
        <v>10.72759156</v>
      </c>
      <c r="AD217" s="15">
        <v>11.44184727</v>
      </c>
      <c r="AE217" s="15">
        <v>12.301541029999999</v>
      </c>
      <c r="AF217" s="15">
        <v>13.237652580000001</v>
      </c>
      <c r="AG217" s="15">
        <v>14.15200982</v>
      </c>
      <c r="AH217" s="15">
        <v>14.73448194</v>
      </c>
      <c r="AI217" s="15">
        <v>15.127765419999999</v>
      </c>
      <c r="AJ217" s="15">
        <v>78.833081717215393</v>
      </c>
      <c r="AK217" s="15">
        <v>79.612708816061044</v>
      </c>
      <c r="AL217" s="15">
        <v>80.819186941472424</v>
      </c>
      <c r="AM217" s="15">
        <v>82.851293705936058</v>
      </c>
      <c r="AN217" s="15">
        <v>85.132696574999997</v>
      </c>
      <c r="AO217" s="15">
        <v>87.438786847558831</v>
      </c>
      <c r="AP217" s="15">
        <v>89.535332660837639</v>
      </c>
      <c r="AQ217" s="15">
        <v>90.799509012129064</v>
      </c>
      <c r="AR217" s="15">
        <v>91.624281289259741</v>
      </c>
      <c r="AS217" s="15">
        <v>9.6491621439999999</v>
      </c>
      <c r="AT217" s="15">
        <v>9.8670812720000001</v>
      </c>
      <c r="AU217" s="15">
        <v>10.21881956</v>
      </c>
      <c r="AV217" s="15">
        <v>10.854461949999999</v>
      </c>
      <c r="AW217" s="15">
        <v>11.640434020000001</v>
      </c>
      <c r="AX217" s="15">
        <v>12.52439148</v>
      </c>
      <c r="AY217" s="15">
        <v>13.418439129999999</v>
      </c>
      <c r="AZ217" s="15">
        <v>14.004843510000001</v>
      </c>
      <c r="BA217" s="15">
        <v>14.408584189999999</v>
      </c>
      <c r="BB217" s="15">
        <v>77.190558539651803</v>
      </c>
      <c r="BC217" s="15">
        <v>77.999104597586765</v>
      </c>
      <c r="BD217" s="15">
        <v>79.241197372670882</v>
      </c>
      <c r="BE217" s="15">
        <v>81.308929505943297</v>
      </c>
      <c r="BF217" s="15">
        <v>83.595324610000006</v>
      </c>
      <c r="BG217" s="15">
        <v>85.870541969533264</v>
      </c>
      <c r="BH217" s="15">
        <v>87.909076399945903</v>
      </c>
      <c r="BI217" s="15">
        <v>89.124999252460725</v>
      </c>
      <c r="BJ217" s="15">
        <v>89.913051487192448</v>
      </c>
    </row>
    <row r="218" spans="1:62" ht="12.75" customHeight="1" x14ac:dyDescent="0.15">
      <c r="A218" s="15"/>
      <c r="B218" s="18">
        <f t="shared" si="2"/>
        <v>648</v>
      </c>
      <c r="C218" s="16">
        <v>21.6</v>
      </c>
      <c r="D218" s="17" t="e">
        <f>VLOOKUP(Table!C218,'Datos de tu bebé'!$E$17:$F$102,2,FALSE)</f>
        <v>#N/A</v>
      </c>
      <c r="E218" s="15">
        <f>IF('Datos de tu bebé'!$D$8="Male",Table!AA218,Table!AS218)</f>
        <v>10.085752428999999</v>
      </c>
      <c r="F218" s="15">
        <f>IF('Datos de tu bebé'!$D$8="Male",Table!AB218,Table!AT218)</f>
        <v>10.337973217</v>
      </c>
      <c r="G218" s="15">
        <f>IF('Datos de tu bebé'!$D$8="Male",Table!AC218,Table!AU218)</f>
        <v>10.740916757000001</v>
      </c>
      <c r="H218" s="15">
        <f>IF('Datos de tu bebé'!$D$8="Male",Table!AD218,Table!AV218)</f>
        <v>11.455960365999999</v>
      </c>
      <c r="I218" s="15">
        <f>IF('Datos de tu bebé'!$D$8="Male",Table!AE218,Table!AW218)</f>
        <v>12.316669955</v>
      </c>
      <c r="J218" s="15">
        <f>IF('Datos de tu bebé'!$D$8="Male",Table!AF218,Table!AX218)</f>
        <v>13.253972904000001</v>
      </c>
      <c r="K218" s="15">
        <f>IF('Datos de tu bebé'!$D$8="Male",Table!AG218,Table!AY218)</f>
        <v>14.169580648</v>
      </c>
      <c r="L218" s="15">
        <f>IF('Datos de tu bebé'!$D$8="Male",Table!AH218,Table!AZ218)</f>
        <v>14.75289435</v>
      </c>
      <c r="M218" s="15">
        <f>IF('Datos de tu bebé'!$D$8="Male",Table!AI218,Table!BA218)</f>
        <v>15.146765901</v>
      </c>
      <c r="N218" s="15" t="e">
        <f t="shared" si="0"/>
        <v>#N/A</v>
      </c>
      <c r="O218" s="16">
        <v>21.6</v>
      </c>
      <c r="P218" s="17" t="e">
        <f>VLOOKUP(Table!O218,'Datos de tu bebé'!$E$17:$G$102,3,FALSE)</f>
        <v>#N/A</v>
      </c>
      <c r="Q218" s="15">
        <f>IF('Datos de tu bebé'!$D$8="Male",Table!AJ218,Table!BB218)</f>
        <v>78.907258101296776</v>
      </c>
      <c r="R218" s="15">
        <f>IF('Datos de tu bebé'!$D$8="Male",Table!AK218,Table!BC218)</f>
        <v>79.688753219903134</v>
      </c>
      <c r="S218" s="15">
        <f>IF('Datos de tu bebé'!$D$8="Male",Table!AL218,Table!BD218)</f>
        <v>80.897913996853532</v>
      </c>
      <c r="T218" s="15">
        <f>IF('Datos de tu bebé'!$D$8="Male",Table!AM218,Table!BE218)</f>
        <v>82.933975631396493</v>
      </c>
      <c r="U218" s="15">
        <f>IF('Datos de tu bebé'!$D$8="Male",Table!AN218,Table!BF218)</f>
        <v>85.218991797800001</v>
      </c>
      <c r="V218" s="15">
        <f>IF('Datos de tu bebé'!$D$8="Male",Table!AO218,Table!BG218)</f>
        <v>87.527865633522623</v>
      </c>
      <c r="W218" s="15">
        <f>IF('Datos de tu bebé'!$D$8="Male",Table!AP218,Table!BH218)</f>
        <v>89.626200943998455</v>
      </c>
      <c r="X218" s="15">
        <f>IF('Datos de tu bebé'!$D$8="Male",Table!AQ218,Table!BI218)</f>
        <v>90.891121578506073</v>
      </c>
      <c r="Y218" s="15">
        <f>IF('Datos de tu bebé'!$D$8="Male",Table!AR218,Table!BJ218)</f>
        <v>91.716245548922743</v>
      </c>
      <c r="Z218" s="15" t="e">
        <f t="shared" si="1"/>
        <v>#N/A</v>
      </c>
      <c r="AA218" s="15">
        <v>10.085752428999999</v>
      </c>
      <c r="AB218" s="15">
        <v>10.337973217</v>
      </c>
      <c r="AC218" s="15">
        <v>10.740916757000001</v>
      </c>
      <c r="AD218" s="15">
        <v>11.455960365999999</v>
      </c>
      <c r="AE218" s="15">
        <v>12.316669955</v>
      </c>
      <c r="AF218" s="15">
        <v>13.253972904000001</v>
      </c>
      <c r="AG218" s="15">
        <v>14.169580648</v>
      </c>
      <c r="AH218" s="15">
        <v>14.75289435</v>
      </c>
      <c r="AI218" s="15">
        <v>15.146765901</v>
      </c>
      <c r="AJ218" s="15">
        <v>78.907258101296776</v>
      </c>
      <c r="AK218" s="15">
        <v>79.688753219903134</v>
      </c>
      <c r="AL218" s="15">
        <v>80.897913996853532</v>
      </c>
      <c r="AM218" s="15">
        <v>82.933975631396493</v>
      </c>
      <c r="AN218" s="15">
        <v>85.218991797800001</v>
      </c>
      <c r="AO218" s="15">
        <v>87.527865633522623</v>
      </c>
      <c r="AP218" s="15">
        <v>89.626200943998455</v>
      </c>
      <c r="AQ218" s="15">
        <v>90.891121578506073</v>
      </c>
      <c r="AR218" s="15">
        <v>91.716245548922743</v>
      </c>
      <c r="AS218" s="15">
        <v>9.6630814016999995</v>
      </c>
      <c r="AT218" s="15">
        <v>9.8812605498000003</v>
      </c>
      <c r="AU218" s="15">
        <v>10.233455564</v>
      </c>
      <c r="AV218" s="15">
        <v>10.870042883</v>
      </c>
      <c r="AW218" s="15">
        <v>11.657404513000001</v>
      </c>
      <c r="AX218" s="15">
        <v>12.543229274</v>
      </c>
      <c r="AY218" s="15">
        <v>13.439505971999999</v>
      </c>
      <c r="AZ218" s="15">
        <v>14.027563706</v>
      </c>
      <c r="BA218" s="15">
        <v>14.432532568999999</v>
      </c>
      <c r="BB218" s="15">
        <v>77.271370757633093</v>
      </c>
      <c r="BC218" s="15">
        <v>78.08078940976425</v>
      </c>
      <c r="BD218" s="15">
        <v>79.324293438144437</v>
      </c>
      <c r="BE218" s="15">
        <v>81.39456149248528</v>
      </c>
      <c r="BF218" s="15">
        <v>83.684025355000003</v>
      </c>
      <c r="BG218" s="15">
        <v>85.962564484965768</v>
      </c>
      <c r="BH218" s="15">
        <v>88.004295919793819</v>
      </c>
      <c r="BI218" s="15">
        <v>89.222222781227345</v>
      </c>
      <c r="BJ218" s="15">
        <v>90.011611950229025</v>
      </c>
    </row>
    <row r="219" spans="1:62" ht="12.75" customHeight="1" x14ac:dyDescent="0.15">
      <c r="A219" s="15"/>
      <c r="B219" s="18">
        <f t="shared" si="2"/>
        <v>651</v>
      </c>
      <c r="C219" s="16">
        <v>21.7</v>
      </c>
      <c r="D219" s="17" t="e">
        <f>VLOOKUP(Table!C219,'Datos de tu bebé'!$E$17:$F$102,2,FALSE)</f>
        <v>#N/A</v>
      </c>
      <c r="E219" s="15">
        <f>IF('Datos de tu bebé'!$D$8="Male",Table!AA219,Table!AS219)</f>
        <v>10.098399367999999</v>
      </c>
      <c r="F219" s="15">
        <f>IF('Datos de tu bebé'!$D$8="Male",Table!AB219,Table!AT219)</f>
        <v>10.350876394</v>
      </c>
      <c r="G219" s="15">
        <f>IF('Datos de tu bebé'!$D$8="Male",Table!AC219,Table!AU219)</f>
        <v>10.754241954000001</v>
      </c>
      <c r="H219" s="15">
        <f>IF('Datos de tu bebé'!$D$8="Male",Table!AD219,Table!AV219)</f>
        <v>11.470073461999998</v>
      </c>
      <c r="I219" s="15">
        <f>IF('Datos de tu bebé'!$D$8="Male",Table!AE219,Table!AW219)</f>
        <v>12.331798880000001</v>
      </c>
      <c r="J219" s="15">
        <f>IF('Datos de tu bebé'!$D$8="Male",Table!AF219,Table!AX219)</f>
        <v>13.270293228000002</v>
      </c>
      <c r="K219" s="15">
        <f>IF('Datos de tu bebé'!$D$8="Male",Table!AG219,Table!AY219)</f>
        <v>14.187151476</v>
      </c>
      <c r="L219" s="15">
        <f>IF('Datos de tu bebé'!$D$8="Male",Table!AH219,Table!AZ219)</f>
        <v>14.77130676</v>
      </c>
      <c r="M219" s="15">
        <f>IF('Datos de tu bebé'!$D$8="Male",Table!AI219,Table!BA219)</f>
        <v>15.165766382000001</v>
      </c>
      <c r="N219" s="15" t="e">
        <f t="shared" si="0"/>
        <v>#N/A</v>
      </c>
      <c r="O219" s="16">
        <v>21.7</v>
      </c>
      <c r="P219" s="17" t="e">
        <f>VLOOKUP(Table!O219,'Datos de tu bebé'!$E$17:$G$102,3,FALSE)</f>
        <v>#N/A</v>
      </c>
      <c r="Q219" s="15">
        <f>IF('Datos de tu bebé'!$D$8="Male",Table!AJ219,Table!BB219)</f>
        <v>78.981233957303218</v>
      </c>
      <c r="R219" s="15">
        <f>IF('Datos de tu bebé'!$D$8="Male",Table!AK219,Table!BC219)</f>
        <v>79.764598003057984</v>
      </c>
      <c r="S219" s="15">
        <f>IF('Datos de tu bebé'!$D$8="Male",Table!AL219,Table!BD219)</f>
        <v>80.976441852377206</v>
      </c>
      <c r="T219" s="15">
        <f>IF('Datos de tu bebé'!$D$8="Male",Table!AM219,Table!BE219)</f>
        <v>83.016456943845242</v>
      </c>
      <c r="U219" s="15">
        <f>IF('Datos de tu bebé'!$D$8="Male",Table!AN219,Table!BF219)</f>
        <v>85.305082761259996</v>
      </c>
      <c r="V219" s="15">
        <f>IF('Datos de tu bebé'!$D$8="Male",Table!AO219,Table!BG219)</f>
        <v>87.616735583208666</v>
      </c>
      <c r="W219" s="15">
        <f>IF('Datos de tu bebé'!$D$8="Male",Table!AP219,Table!BH219)</f>
        <v>89.716856517990436</v>
      </c>
      <c r="X219" s="15">
        <f>IF('Datos de tu bebé'!$D$8="Male",Table!AQ219,Table!BI219)</f>
        <v>90.982519616491132</v>
      </c>
      <c r="Y219" s="15">
        <f>IF('Datos de tu bebé'!$D$8="Male",Table!AR219,Table!BJ219)</f>
        <v>91.807994410093755</v>
      </c>
      <c r="Z219" s="15" t="e">
        <f t="shared" si="1"/>
        <v>#N/A</v>
      </c>
      <c r="AA219" s="15">
        <v>10.098399367999999</v>
      </c>
      <c r="AB219" s="15">
        <v>10.350876394</v>
      </c>
      <c r="AC219" s="15">
        <v>10.754241954000001</v>
      </c>
      <c r="AD219" s="15">
        <v>11.470073461999998</v>
      </c>
      <c r="AE219" s="15">
        <v>12.331798880000001</v>
      </c>
      <c r="AF219" s="15">
        <v>13.270293228000002</v>
      </c>
      <c r="AG219" s="15">
        <v>14.187151476</v>
      </c>
      <c r="AH219" s="15">
        <v>14.77130676</v>
      </c>
      <c r="AI219" s="15">
        <v>15.165766382000001</v>
      </c>
      <c r="AJ219" s="15">
        <v>78.981233957303218</v>
      </c>
      <c r="AK219" s="15">
        <v>79.764598003057984</v>
      </c>
      <c r="AL219" s="15">
        <v>80.976441852377206</v>
      </c>
      <c r="AM219" s="15">
        <v>83.016456943845242</v>
      </c>
      <c r="AN219" s="15">
        <v>85.305082761259996</v>
      </c>
      <c r="AO219" s="15">
        <v>87.616735583208666</v>
      </c>
      <c r="AP219" s="15">
        <v>89.716856517990436</v>
      </c>
      <c r="AQ219" s="15">
        <v>90.982519616491132</v>
      </c>
      <c r="AR219" s="15">
        <v>91.807994410093755</v>
      </c>
      <c r="AS219" s="15">
        <v>9.67693799189</v>
      </c>
      <c r="AT219" s="15">
        <v>9.8953781484200007</v>
      </c>
      <c r="AU219" s="15">
        <v>10.248031496699999</v>
      </c>
      <c r="AV219" s="15">
        <v>10.8855667396</v>
      </c>
      <c r="AW219" s="15">
        <v>11.674321942000001</v>
      </c>
      <c r="AX219" s="15">
        <v>12.5620192216</v>
      </c>
      <c r="AY219" s="15">
        <v>13.460531405299999</v>
      </c>
      <c r="AZ219" s="15">
        <v>14.050247571</v>
      </c>
      <c r="BA219" s="15">
        <v>14.456448593499999</v>
      </c>
      <c r="BB219" s="15">
        <v>77.351995024955812</v>
      </c>
      <c r="BC219" s="15">
        <v>78.162284359174748</v>
      </c>
      <c r="BD219" s="15">
        <v>79.407196831470003</v>
      </c>
      <c r="BE219" s="15">
        <v>81.479996522810168</v>
      </c>
      <c r="BF219" s="15">
        <v>83.77252506728</v>
      </c>
      <c r="BG219" s="15">
        <v>86.054382700195134</v>
      </c>
      <c r="BH219" s="15">
        <v>88.099308956866736</v>
      </c>
      <c r="BI219" s="15">
        <v>89.319238886913979</v>
      </c>
      <c r="BJ219" s="15">
        <v>90.109964532166671</v>
      </c>
    </row>
    <row r="220" spans="1:62" ht="12.75" customHeight="1" x14ac:dyDescent="0.15">
      <c r="A220" s="15"/>
      <c r="B220" s="18">
        <f t="shared" si="2"/>
        <v>654</v>
      </c>
      <c r="C220" s="16">
        <v>21.8</v>
      </c>
      <c r="D220" s="17" t="e">
        <f>VLOOKUP(Table!C220,'Datos de tu bebé'!$E$17:$F$102,2,FALSE)</f>
        <v>#N/A</v>
      </c>
      <c r="E220" s="15">
        <f>IF('Datos de tu bebé'!$D$8="Male",Table!AA220,Table!AS220)</f>
        <v>10.111046306999999</v>
      </c>
      <c r="F220" s="15">
        <f>IF('Datos de tu bebé'!$D$8="Male",Table!AB220,Table!AT220)</f>
        <v>10.363779571</v>
      </c>
      <c r="G220" s="15">
        <f>IF('Datos de tu bebé'!$D$8="Male",Table!AC220,Table!AU220)</f>
        <v>10.767567151000002</v>
      </c>
      <c r="H220" s="15">
        <f>IF('Datos de tu bebé'!$D$8="Male",Table!AD220,Table!AV220)</f>
        <v>11.484186557999998</v>
      </c>
      <c r="I220" s="15">
        <f>IF('Datos de tu bebé'!$D$8="Male",Table!AE220,Table!AW220)</f>
        <v>12.346927805000002</v>
      </c>
      <c r="J220" s="15">
        <f>IF('Datos de tu bebé'!$D$8="Male",Table!AF220,Table!AX220)</f>
        <v>13.286613552000002</v>
      </c>
      <c r="K220" s="15">
        <f>IF('Datos de tu bebé'!$D$8="Male",Table!AG220,Table!AY220)</f>
        <v>14.204722304000001</v>
      </c>
      <c r="L220" s="15">
        <f>IF('Datos de tu bebé'!$D$8="Male",Table!AH220,Table!AZ220)</f>
        <v>14.78971917</v>
      </c>
      <c r="M220" s="15">
        <f>IF('Datos de tu bebé'!$D$8="Male",Table!AI220,Table!BA220)</f>
        <v>15.184766863000002</v>
      </c>
      <c r="N220" s="15" t="e">
        <f t="shared" si="0"/>
        <v>#N/A</v>
      </c>
      <c r="O220" s="16">
        <v>21.8</v>
      </c>
      <c r="P220" s="17" t="e">
        <f>VLOOKUP(Table!O220,'Datos de tu bebé'!$E$17:$G$102,3,FALSE)</f>
        <v>#N/A</v>
      </c>
      <c r="Q220" s="15">
        <f>IF('Datos de tu bebé'!$D$8="Male",Table!AJ220,Table!BB220)</f>
        <v>79.055010657715911</v>
      </c>
      <c r="R220" s="15">
        <f>IF('Datos de tu bebé'!$D$8="Male",Table!AK220,Table!BC220)</f>
        <v>79.840244528976186</v>
      </c>
      <c r="S220" s="15">
        <f>IF('Datos de tu bebé'!$D$8="Male",Table!AL220,Table!BD220)</f>
        <v>81.054771858892266</v>
      </c>
      <c r="T220" s="15">
        <f>IF('Datos de tu bebé'!$D$8="Male",Table!AM220,Table!BE220)</f>
        <v>83.098738979759602</v>
      </c>
      <c r="U220" s="15">
        <f>IF('Datos de tu bebé'!$D$8="Male",Table!AN220,Table!BF220)</f>
        <v>85.390970799261993</v>
      </c>
      <c r="V220" s="15">
        <f>IF('Datos de tu bebé'!$D$8="Male",Table!AO220,Table!BG220)</f>
        <v>87.705398042566941</v>
      </c>
      <c r="W220" s="15">
        <f>IF('Datos de tu bebé'!$D$8="Male",Table!AP220,Table!BH220)</f>
        <v>89.807300749379777</v>
      </c>
      <c r="X220" s="15">
        <f>IF('Datos de tu bebé'!$D$8="Male",Table!AQ220,Table!BI220)</f>
        <v>91.073704507331982</v>
      </c>
      <c r="Y220" s="15">
        <f>IF('Datos de tu bebé'!$D$8="Male",Table!AR220,Table!BJ220)</f>
        <v>91.899529263663709</v>
      </c>
      <c r="Z220" s="15" t="e">
        <f t="shared" si="1"/>
        <v>#N/A</v>
      </c>
      <c r="AA220" s="15">
        <v>10.111046306999999</v>
      </c>
      <c r="AB220" s="15">
        <v>10.363779571</v>
      </c>
      <c r="AC220" s="15">
        <v>10.767567151000002</v>
      </c>
      <c r="AD220" s="15">
        <v>11.484186557999998</v>
      </c>
      <c r="AE220" s="15">
        <v>12.346927805000002</v>
      </c>
      <c r="AF220" s="15">
        <v>13.286613552000002</v>
      </c>
      <c r="AG220" s="15">
        <v>14.204722304000001</v>
      </c>
      <c r="AH220" s="15">
        <v>14.78971917</v>
      </c>
      <c r="AI220" s="15">
        <v>15.184766863000002</v>
      </c>
      <c r="AJ220" s="15">
        <v>79.055010657715911</v>
      </c>
      <c r="AK220" s="15">
        <v>79.840244528976186</v>
      </c>
      <c r="AL220" s="15">
        <v>81.054771858892266</v>
      </c>
      <c r="AM220" s="15">
        <v>83.098738979759602</v>
      </c>
      <c r="AN220" s="15">
        <v>85.390970799261993</v>
      </c>
      <c r="AO220" s="15">
        <v>87.705398042566941</v>
      </c>
      <c r="AP220" s="15">
        <v>89.807300749379777</v>
      </c>
      <c r="AQ220" s="15">
        <v>91.073704507331982</v>
      </c>
      <c r="AR220" s="15">
        <v>91.899529263663709</v>
      </c>
      <c r="AS220" s="15">
        <v>9.6907327828280003</v>
      </c>
      <c r="AT220" s="15">
        <v>9.9094349409180005</v>
      </c>
      <c r="AU220" s="15">
        <v>10.262548239679999</v>
      </c>
      <c r="AV220" s="15">
        <v>10.901034419229999</v>
      </c>
      <c r="AW220" s="15">
        <v>11.69118723267</v>
      </c>
      <c r="AX220" s="15">
        <v>12.58076228354</v>
      </c>
      <c r="AY220" s="15">
        <v>13.481516432959999</v>
      </c>
      <c r="AZ220" s="15">
        <v>14.072896140399999</v>
      </c>
      <c r="BA220" s="15">
        <v>14.48033332374</v>
      </c>
      <c r="BB220" s="15">
        <v>77.432432544994455</v>
      </c>
      <c r="BC220" s="15">
        <v>78.243590664867966</v>
      </c>
      <c r="BD220" s="15">
        <v>79.48990879227749</v>
      </c>
      <c r="BE220" s="15">
        <v>81.565235861659431</v>
      </c>
      <c r="BF220" s="15">
        <v>83.860825026598008</v>
      </c>
      <c r="BG220" s="15">
        <v>86.14599789738071</v>
      </c>
      <c r="BH220" s="15">
        <v>88.194116785527115</v>
      </c>
      <c r="BI220" s="15">
        <v>89.416048835022565</v>
      </c>
      <c r="BJ220" s="15">
        <v>90.208110491164447</v>
      </c>
    </row>
    <row r="221" spans="1:62" ht="12.75" customHeight="1" x14ac:dyDescent="0.15">
      <c r="A221" s="15"/>
      <c r="B221" s="18">
        <f t="shared" si="2"/>
        <v>657</v>
      </c>
      <c r="C221" s="16">
        <v>21.9</v>
      </c>
      <c r="D221" s="17" t="e">
        <f>VLOOKUP(Table!C221,'Datos de tu bebé'!$E$17:$F$102,2,FALSE)</f>
        <v>#N/A</v>
      </c>
      <c r="E221" s="15">
        <f>IF('Datos de tu bebé'!$D$8="Male",Table!AA221,Table!AS221)</f>
        <v>10.123693245999998</v>
      </c>
      <c r="F221" s="15">
        <f>IF('Datos de tu bebé'!$D$8="Male",Table!AB221,Table!AT221)</f>
        <v>10.376682748</v>
      </c>
      <c r="G221" s="15">
        <f>IF('Datos de tu bebé'!$D$8="Male",Table!AC221,Table!AU221)</f>
        <v>10.780892348000002</v>
      </c>
      <c r="H221" s="15">
        <f>IF('Datos de tu bebé'!$D$8="Male",Table!AD221,Table!AV221)</f>
        <v>11.498299653999997</v>
      </c>
      <c r="I221" s="15">
        <f>IF('Datos de tu bebé'!$D$8="Male",Table!AE221,Table!AW221)</f>
        <v>12.362056730000003</v>
      </c>
      <c r="J221" s="15">
        <f>IF('Datos de tu bebé'!$D$8="Male",Table!AF221,Table!AX221)</f>
        <v>13.302933876000003</v>
      </c>
      <c r="K221" s="15">
        <f>IF('Datos de tu bebé'!$D$8="Male",Table!AG221,Table!AY221)</f>
        <v>14.222293132000001</v>
      </c>
      <c r="L221" s="15">
        <f>IF('Datos de tu bebé'!$D$8="Male",Table!AH221,Table!AZ221)</f>
        <v>14.80813158</v>
      </c>
      <c r="M221" s="15">
        <f>IF('Datos de tu bebé'!$D$8="Male",Table!AI221,Table!BA221)</f>
        <v>15.203767344000003</v>
      </c>
      <c r="N221" s="15" t="e">
        <f t="shared" si="0"/>
        <v>#N/A</v>
      </c>
      <c r="O221" s="16">
        <v>21.9</v>
      </c>
      <c r="P221" s="17" t="e">
        <f>VLOOKUP(Table!O221,'Datos de tu bebé'!$E$17:$G$102,3,FALSE)</f>
        <v>#N/A</v>
      </c>
      <c r="Q221" s="15">
        <f>IF('Datos de tu bebé'!$D$8="Male",Table!AJ221,Table!BB221)</f>
        <v>79.128595507953335</v>
      </c>
      <c r="R221" s="15">
        <f>IF('Datos de tu bebé'!$D$8="Male",Table!AK221,Table!BC221)</f>
        <v>79.915698279816752</v>
      </c>
      <c r="S221" s="15">
        <f>IF('Datos de tu bebé'!$D$8="Male",Table!AL221,Table!BD221)</f>
        <v>81.132907196961781</v>
      </c>
      <c r="T221" s="15">
        <f>IF('Datos de tu bebé'!$D$8="Male",Table!AM221,Table!BE221)</f>
        <v>83.180822423636286</v>
      </c>
      <c r="U221" s="15">
        <f>IF('Datos de tu bebé'!$D$8="Male",Table!AN221,Table!BF221)</f>
        <v>85.476655764428585</v>
      </c>
      <c r="V221" s="15">
        <f>IF('Datos de tu bebé'!$D$8="Male",Table!AO221,Table!BG221)</f>
        <v>87.793854025571193</v>
      </c>
      <c r="W221" s="15">
        <f>IF('Datos de tu bebé'!$D$8="Male",Table!AP221,Table!BH221)</f>
        <v>89.897537357610091</v>
      </c>
      <c r="X221" s="15">
        <f>IF('Datos de tu bebé'!$D$8="Male",Table!AQ221,Table!BI221)</f>
        <v>91.164682324836562</v>
      </c>
      <c r="Y221" s="15">
        <f>IF('Datos de tu bebé'!$D$8="Male",Table!AR221,Table!BJ221)</f>
        <v>91.990858002208114</v>
      </c>
      <c r="Z221" s="15" t="e">
        <f t="shared" si="1"/>
        <v>#N/A</v>
      </c>
      <c r="AA221" s="15">
        <v>10.123693245999998</v>
      </c>
      <c r="AB221" s="15">
        <v>10.376682748</v>
      </c>
      <c r="AC221" s="15">
        <v>10.780892348000002</v>
      </c>
      <c r="AD221" s="15">
        <v>11.498299653999997</v>
      </c>
      <c r="AE221" s="15">
        <v>12.362056730000003</v>
      </c>
      <c r="AF221" s="15">
        <v>13.302933876000003</v>
      </c>
      <c r="AG221" s="15">
        <v>14.222293132000001</v>
      </c>
      <c r="AH221" s="15">
        <v>14.80813158</v>
      </c>
      <c r="AI221" s="15">
        <v>15.203767344000003</v>
      </c>
      <c r="AJ221" s="15">
        <v>79.128595507953335</v>
      </c>
      <c r="AK221" s="15">
        <v>79.915698279816752</v>
      </c>
      <c r="AL221" s="15">
        <v>81.132907196961781</v>
      </c>
      <c r="AM221" s="15">
        <v>83.180822423636286</v>
      </c>
      <c r="AN221" s="15">
        <v>85.476655764428585</v>
      </c>
      <c r="AO221" s="15">
        <v>87.793854025571193</v>
      </c>
      <c r="AP221" s="15">
        <v>89.897537357610091</v>
      </c>
      <c r="AQ221" s="15">
        <v>91.164682324836562</v>
      </c>
      <c r="AR221" s="15">
        <v>91.990858002208114</v>
      </c>
      <c r="AS221" s="15">
        <v>9.7044666357052005</v>
      </c>
      <c r="AT221" s="15">
        <v>9.923431793055201</v>
      </c>
      <c r="AU221" s="15">
        <v>10.277006666847999</v>
      </c>
      <c r="AV221" s="15">
        <v>10.916446812933</v>
      </c>
      <c r="AW221" s="15">
        <v>11.708001301368</v>
      </c>
      <c r="AX221" s="15">
        <v>12.599459410183</v>
      </c>
      <c r="AY221" s="15">
        <v>13.502462046563</v>
      </c>
      <c r="AZ221" s="15">
        <v>14.095510437406999</v>
      </c>
      <c r="BA221" s="15">
        <v>14.504187807281999</v>
      </c>
      <c r="BB221" s="15">
        <v>77.512687010451799</v>
      </c>
      <c r="BC221" s="15">
        <v>78.324712604584548</v>
      </c>
      <c r="BD221" s="15">
        <v>79.572434439087502</v>
      </c>
      <c r="BE221" s="15">
        <v>81.650285873166339</v>
      </c>
      <c r="BF221" s="15">
        <v>83.948932753649402</v>
      </c>
      <c r="BG221" s="15">
        <v>86.23741852200952</v>
      </c>
      <c r="BH221" s="15">
        <v>88.288728491634288</v>
      </c>
      <c r="BI221" s="15">
        <v>89.512662009930082</v>
      </c>
      <c r="BJ221" s="15">
        <v>90.306059372131159</v>
      </c>
    </row>
    <row r="222" spans="1:62" ht="12.75" customHeight="1" x14ac:dyDescent="0.15">
      <c r="A222" s="15" t="s">
        <v>2</v>
      </c>
      <c r="B222" s="18">
        <f t="shared" si="2"/>
        <v>660</v>
      </c>
      <c r="C222" s="16">
        <v>22</v>
      </c>
      <c r="D222" s="17" t="e">
        <f>VLOOKUP(Table!C222,'Datos de tu bebé'!$E$17:$F$102,2,FALSE)</f>
        <v>#N/A</v>
      </c>
      <c r="E222" s="15">
        <f>IF('Datos de tu bebé'!$D$8="Male",Table!AA222,Table!AS222)</f>
        <v>10.136340185</v>
      </c>
      <c r="F222" s="15">
        <f>IF('Datos de tu bebé'!$D$8="Male",Table!AB222,Table!AT222)</f>
        <v>10.389585924999999</v>
      </c>
      <c r="G222" s="15">
        <f>IF('Datos de tu bebé'!$D$8="Male",Table!AC222,Table!AU222)</f>
        <v>10.794217545</v>
      </c>
      <c r="H222" s="15">
        <f>IF('Datos de tu bebé'!$D$8="Male",Table!AD222,Table!AV222)</f>
        <v>11.512412749999999</v>
      </c>
      <c r="I222" s="15">
        <f>IF('Datos de tu bebé'!$D$8="Male",Table!AE222,Table!AW222)</f>
        <v>12.377185655</v>
      </c>
      <c r="J222" s="15">
        <f>IF('Datos de tu bebé'!$D$8="Male",Table!AF222,Table!AX222)</f>
        <v>13.3192542</v>
      </c>
      <c r="K222" s="15">
        <f>IF('Datos de tu bebé'!$D$8="Male",Table!AG222,Table!AY222)</f>
        <v>14.239863960000001</v>
      </c>
      <c r="L222" s="15">
        <f>IF('Datos de tu bebé'!$D$8="Male",Table!AH222,Table!AZ222)</f>
        <v>14.826543990000001</v>
      </c>
      <c r="M222" s="15">
        <f>IF('Datos de tu bebé'!$D$8="Male",Table!AI222,Table!BA222)</f>
        <v>15.222767825</v>
      </c>
      <c r="N222" s="15" t="e">
        <f t="shared" si="0"/>
        <v>#N/A</v>
      </c>
      <c r="O222" s="16">
        <v>22</v>
      </c>
      <c r="P222" s="17" t="e">
        <f>VLOOKUP(Table!O222,'Datos de tu bebé'!$E$17:$G$102,3,FALSE)</f>
        <v>#N/A</v>
      </c>
      <c r="Q222" s="15">
        <f>IF('Datos de tu bebé'!$D$8="Male",Table!AJ222,Table!BB222)</f>
        <v>79.201999965453325</v>
      </c>
      <c r="R222" s="15">
        <f>IF('Datos de tu bebé'!$D$8="Male",Table!AK222,Table!BC222)</f>
        <v>79.990967618192897</v>
      </c>
      <c r="S222" s="15">
        <f>IF('Datos de tu bebé'!$D$8="Male",Table!AL222,Table!BD222)</f>
        <v>81.210852321147158</v>
      </c>
      <c r="T222" s="15">
        <f>IF('Datos de tu bebé'!$D$8="Male",Table!AM222,Table!BE222)</f>
        <v>83.262707485498893</v>
      </c>
      <c r="U222" s="15">
        <f>IF('Datos de tu bebé'!$D$8="Male",Table!AN222,Table!BF222)</f>
        <v>85.562136436024133</v>
      </c>
      <c r="V222" s="15">
        <f>IF('Datos de tu bebé'!$D$8="Male",Table!AO222,Table!BG222)</f>
        <v>87.882104253473656</v>
      </c>
      <c r="W222" s="15">
        <f>IF('Datos de tu bebé'!$D$8="Male",Table!AP222,Table!BH222)</f>
        <v>89.987571623277077</v>
      </c>
      <c r="X222" s="15">
        <f>IF('Datos de tu bebé'!$D$8="Male",Table!AQ222,Table!BI222)</f>
        <v>91.255462324886309</v>
      </c>
      <c r="Y222" s="15">
        <f>IF('Datos de tu bebé'!$D$8="Male",Table!AR222,Table!BJ222)</f>
        <v>92.081992955258912</v>
      </c>
      <c r="Z222" s="15" t="e">
        <f t="shared" si="1"/>
        <v>#N/A</v>
      </c>
      <c r="AA222" s="15">
        <v>10.136340185</v>
      </c>
      <c r="AB222" s="15">
        <v>10.389585924999999</v>
      </c>
      <c r="AC222" s="15">
        <v>10.794217545</v>
      </c>
      <c r="AD222" s="15">
        <v>11.512412749999999</v>
      </c>
      <c r="AE222" s="15">
        <v>12.377185655</v>
      </c>
      <c r="AF222" s="15">
        <v>13.3192542</v>
      </c>
      <c r="AG222" s="15">
        <v>14.239863960000001</v>
      </c>
      <c r="AH222" s="15">
        <v>14.826543990000001</v>
      </c>
      <c r="AI222" s="15">
        <v>15.222767825</v>
      </c>
      <c r="AJ222" s="15">
        <v>79.201999965453325</v>
      </c>
      <c r="AK222" s="15">
        <v>79.990967618192897</v>
      </c>
      <c r="AL222" s="15">
        <v>81.210852321147158</v>
      </c>
      <c r="AM222" s="15">
        <v>83.262707485498893</v>
      </c>
      <c r="AN222" s="15">
        <v>85.562136436024133</v>
      </c>
      <c r="AO222" s="15">
        <v>87.882104253473656</v>
      </c>
      <c r="AP222" s="15">
        <v>89.987571623277077</v>
      </c>
      <c r="AQ222" s="15">
        <v>91.255462324886309</v>
      </c>
      <c r="AR222" s="15">
        <v>92.081992955258912</v>
      </c>
      <c r="AS222" s="15">
        <v>9.7181404046836111</v>
      </c>
      <c r="AT222" s="15">
        <v>9.9373695633368815</v>
      </c>
      <c r="AU222" s="15">
        <v>10.291407644484899</v>
      </c>
      <c r="AV222" s="15">
        <v>10.9318048034191</v>
      </c>
      <c r="AW222" s="15">
        <v>11.724765055205999</v>
      </c>
      <c r="AX222" s="15">
        <v>12.618111541591901</v>
      </c>
      <c r="AY222" s="15">
        <v>13.523369226303901</v>
      </c>
      <c r="AZ222" s="15">
        <v>14.1180914731302</v>
      </c>
      <c r="BA222" s="15">
        <v>14.528013079109598</v>
      </c>
      <c r="BB222" s="15">
        <v>77.59276393932204</v>
      </c>
      <c r="BC222" s="15">
        <v>78.405656650973953</v>
      </c>
      <c r="BD222" s="15">
        <v>79.654781618514932</v>
      </c>
      <c r="BE222" s="15">
        <v>81.735156444983261</v>
      </c>
      <c r="BF222" s="15">
        <v>84.036860039749257</v>
      </c>
      <c r="BG222" s="15">
        <v>86.328657897537582</v>
      </c>
      <c r="BH222" s="15">
        <v>88.383158469486148</v>
      </c>
      <c r="BI222" s="15">
        <v>89.609093310642038</v>
      </c>
      <c r="BJ222" s="15">
        <v>90.403826348224982</v>
      </c>
    </row>
    <row r="223" spans="1:62" ht="12.75" customHeight="1" x14ac:dyDescent="0.15">
      <c r="A223" s="15"/>
      <c r="B223" s="18">
        <f t="shared" si="2"/>
        <v>663</v>
      </c>
      <c r="C223" s="16">
        <v>22.1</v>
      </c>
      <c r="D223" s="17" t="e">
        <f>VLOOKUP(Table!C223,'Datos de tu bebé'!$E$17:$F$102,2,FALSE)</f>
        <v>#N/A</v>
      </c>
      <c r="E223" s="15">
        <f>IF('Datos de tu bebé'!$D$8="Male",Table!AA223,Table!AS223)</f>
        <v>10.148987124</v>
      </c>
      <c r="F223" s="15">
        <f>IF('Datos de tu bebé'!$D$8="Male",Table!AB223,Table!AT223)</f>
        <v>10.402489101999999</v>
      </c>
      <c r="G223" s="15">
        <f>IF('Datos de tu bebé'!$D$8="Male",Table!AC223,Table!AU223)</f>
        <v>10.807542742000001</v>
      </c>
      <c r="H223" s="15">
        <f>IF('Datos de tu bebé'!$D$8="Male",Table!AD223,Table!AV223)</f>
        <v>11.526525846</v>
      </c>
      <c r="I223" s="15">
        <f>IF('Datos de tu bebé'!$D$8="Male",Table!AE223,Table!AW223)</f>
        <v>12.392314580000001</v>
      </c>
      <c r="J223" s="15">
        <f>IF('Datos de tu bebé'!$D$8="Male",Table!AF223,Table!AX223)</f>
        <v>13.335574524</v>
      </c>
      <c r="K223" s="15">
        <f>IF('Datos de tu bebé'!$D$8="Male",Table!AG223,Table!AY223)</f>
        <v>14.257434788000001</v>
      </c>
      <c r="L223" s="15">
        <f>IF('Datos de tu bebé'!$D$8="Male",Table!AH223,Table!AZ223)</f>
        <v>14.844956400000001</v>
      </c>
      <c r="M223" s="15">
        <f>IF('Datos de tu bebé'!$D$8="Male",Table!AI223,Table!BA223)</f>
        <v>15.241768306000001</v>
      </c>
      <c r="N223" s="15" t="e">
        <f t="shared" si="0"/>
        <v>#N/A</v>
      </c>
      <c r="O223" s="16">
        <v>22.1</v>
      </c>
      <c r="P223" s="17" t="e">
        <f>VLOOKUP(Table!O223,'Datos de tu bebé'!$E$17:$G$102,3,FALSE)</f>
        <v>#N/A</v>
      </c>
      <c r="Q223" s="15">
        <f>IF('Datos de tu bebé'!$D$8="Male",Table!AJ223,Table!BB223)</f>
        <v>79.275238215165103</v>
      </c>
      <c r="R223" s="15">
        <f>IF('Datos de tu bebé'!$D$8="Male",Table!AK223,Table!BC223)</f>
        <v>80.066062796943143</v>
      </c>
      <c r="S223" s="15">
        <f>IF('Datos de tu bebé'!$D$8="Male",Table!AL223,Table!BD223)</f>
        <v>81.288612516226337</v>
      </c>
      <c r="T223" s="15">
        <f>IF('Datos de tu bebé'!$D$8="Male",Table!AM223,Table!BE223)</f>
        <v>83.34439404485272</v>
      </c>
      <c r="U223" s="15">
        <f>IF('Datos de tu bebé'!$D$8="Male",Table!AN223,Table!BF223)</f>
        <v>85.647410850097771</v>
      </c>
      <c r="V223" s="15">
        <f>IF('Datos de tu bebé'!$D$8="Male",Table!AO223,Table!BG223)</f>
        <v>87.970149192413686</v>
      </c>
      <c r="W223" s="15">
        <f>IF('Datos de tu bebé'!$D$8="Male",Table!AP223,Table!BH223)</f>
        <v>90.077409763446184</v>
      </c>
      <c r="X223" s="15">
        <f>IF('Datos de tu bebé'!$D$8="Male",Table!AQ223,Table!BI223)</f>
        <v>91.346055747363337</v>
      </c>
      <c r="Y223" s="15">
        <f>IF('Datos de tu bebé'!$D$8="Male",Table!AR223,Table!BJ223)</f>
        <v>92.172949248931516</v>
      </c>
      <c r="Z223" s="15" t="e">
        <f t="shared" si="1"/>
        <v>#N/A</v>
      </c>
      <c r="AA223" s="15">
        <v>10.148987124</v>
      </c>
      <c r="AB223" s="15">
        <v>10.402489101999999</v>
      </c>
      <c r="AC223" s="15">
        <v>10.807542742000001</v>
      </c>
      <c r="AD223" s="15">
        <v>11.526525846</v>
      </c>
      <c r="AE223" s="15">
        <v>12.392314580000001</v>
      </c>
      <c r="AF223" s="15">
        <v>13.335574524</v>
      </c>
      <c r="AG223" s="15">
        <v>14.257434788000001</v>
      </c>
      <c r="AH223" s="15">
        <v>14.844956400000001</v>
      </c>
      <c r="AI223" s="15">
        <v>15.241768306000001</v>
      </c>
      <c r="AJ223" s="15">
        <v>79.275238215165103</v>
      </c>
      <c r="AK223" s="15">
        <v>80.066062796943143</v>
      </c>
      <c r="AL223" s="15">
        <v>81.288612516226337</v>
      </c>
      <c r="AM223" s="15">
        <v>83.34439404485272</v>
      </c>
      <c r="AN223" s="15">
        <v>85.647410850097771</v>
      </c>
      <c r="AO223" s="15">
        <v>87.970149192413686</v>
      </c>
      <c r="AP223" s="15">
        <v>90.077409763446184</v>
      </c>
      <c r="AQ223" s="15">
        <v>91.346055747363337</v>
      </c>
      <c r="AR223" s="15">
        <v>92.172949248931516</v>
      </c>
      <c r="AS223" s="15">
        <v>9.7317549369334433</v>
      </c>
      <c r="AT223" s="15">
        <v>9.9512491030530139</v>
      </c>
      <c r="AU223" s="15">
        <v>10.305752031289279</v>
      </c>
      <c r="AV223" s="15">
        <v>10.94710926511941</v>
      </c>
      <c r="AW223" s="15">
        <v>11.741479392115549</v>
      </c>
      <c r="AX223" s="15">
        <v>12.636719607606071</v>
      </c>
      <c r="AY223" s="15">
        <v>13.544238941077872</v>
      </c>
      <c r="AZ223" s="15">
        <v>14.140640246675829</v>
      </c>
      <c r="BA223" s="15">
        <v>14.551810161727159</v>
      </c>
      <c r="BB223" s="15">
        <v>77.672670127786375</v>
      </c>
      <c r="BC223" s="15">
        <v>78.48643076834243</v>
      </c>
      <c r="BD223" s="15">
        <v>79.736959977544444</v>
      </c>
      <c r="BE223" s="15">
        <v>81.819859727820841</v>
      </c>
      <c r="BF223" s="15">
        <v>84.1246213771676</v>
      </c>
      <c r="BG223" s="15">
        <v>86.419732408241885</v>
      </c>
      <c r="BH223" s="15">
        <v>88.477424433126146</v>
      </c>
      <c r="BI223" s="15">
        <v>89.705361082065565</v>
      </c>
      <c r="BJ223" s="15">
        <v>90.501430109064756</v>
      </c>
    </row>
    <row r="224" spans="1:62" ht="12.75" customHeight="1" x14ac:dyDescent="0.15">
      <c r="A224" s="15"/>
      <c r="B224" s="18">
        <f t="shared" si="2"/>
        <v>666</v>
      </c>
      <c r="C224" s="16">
        <v>22.2</v>
      </c>
      <c r="D224" s="17" t="e">
        <f>VLOOKUP(Table!C224,'Datos de tu bebé'!$E$17:$F$102,2,FALSE)</f>
        <v>#N/A</v>
      </c>
      <c r="E224" s="15">
        <f>IF('Datos de tu bebé'!$D$8="Male",Table!AA224,Table!AS224)</f>
        <v>10.161634062999999</v>
      </c>
      <c r="F224" s="15">
        <f>IF('Datos de tu bebé'!$D$8="Male",Table!AB224,Table!AT224)</f>
        <v>10.415392278999999</v>
      </c>
      <c r="G224" s="15">
        <f>IF('Datos de tu bebé'!$D$8="Male",Table!AC224,Table!AU224)</f>
        <v>10.820867939000001</v>
      </c>
      <c r="H224" s="15">
        <f>IF('Datos de tu bebé'!$D$8="Male",Table!AD224,Table!AV224)</f>
        <v>11.540638942000001</v>
      </c>
      <c r="I224" s="15">
        <f>IF('Datos de tu bebé'!$D$8="Male",Table!AE224,Table!AW224)</f>
        <v>12.407443505000002</v>
      </c>
      <c r="J224" s="15">
        <f>IF('Datos de tu bebé'!$D$8="Male",Table!AF224,Table!AX224)</f>
        <v>13.351894848000001</v>
      </c>
      <c r="K224" s="15">
        <f>IF('Datos de tu bebé'!$D$8="Male",Table!AG224,Table!AY224)</f>
        <v>14.275005616000001</v>
      </c>
      <c r="L224" s="15">
        <f>IF('Datos de tu bebé'!$D$8="Male",Table!AH224,Table!AZ224)</f>
        <v>14.863368810000001</v>
      </c>
      <c r="M224" s="15">
        <f>IF('Datos de tu bebé'!$D$8="Male",Table!AI224,Table!BA224)</f>
        <v>15.260768787000002</v>
      </c>
      <c r="N224" s="15" t="e">
        <f t="shared" si="0"/>
        <v>#N/A</v>
      </c>
      <c r="O224" s="16">
        <v>22.2</v>
      </c>
      <c r="P224" s="17" t="e">
        <f>VLOOKUP(Table!O224,'Datos de tu bebé'!$E$17:$G$102,3,FALSE)</f>
        <v>#N/A</v>
      </c>
      <c r="Q224" s="15">
        <f>IF('Datos de tu bebé'!$D$8="Male",Table!AJ224,Table!BB224)</f>
        <v>79.3483260419993</v>
      </c>
      <c r="R224" s="15">
        <f>IF('Datos de tu bebé'!$D$8="Male",Table!AK224,Table!BC224)</f>
        <v>80.140995175524338</v>
      </c>
      <c r="S224" s="15">
        <f>IF('Datos de tu bebé'!$D$8="Male",Table!AL224,Table!BD224)</f>
        <v>81.366193546581371</v>
      </c>
      <c r="T224" s="15">
        <f>IF('Datos de tu bebé'!$D$8="Male",Table!AM224,Table!BE224)</f>
        <v>83.425881766452335</v>
      </c>
      <c r="U224" s="15">
        <f>IF('Datos de tu bebé'!$D$8="Male",Table!AN224,Table!BF224)</f>
        <v>85.732476564414455</v>
      </c>
      <c r="V224" s="15">
        <f>IF('Datos de tu bebé'!$D$8="Male",Table!AO224,Table!BG224)</f>
        <v>88.057989089007606</v>
      </c>
      <c r="W224" s="15">
        <f>IF('Datos de tu bebé'!$D$8="Male",Table!AP224,Table!BH224)</f>
        <v>90.167058445285676</v>
      </c>
      <c r="X224" s="15">
        <f>IF('Datos de tu bebé'!$D$8="Male",Table!AQ224,Table!BI224)</f>
        <v>91.436474877381514</v>
      </c>
      <c r="Y224" s="15">
        <f>IF('Datos de tu bebé'!$D$8="Male",Table!AR224,Table!BJ224)</f>
        <v>92.263743518037103</v>
      </c>
      <c r="Z224" s="15" t="e">
        <f t="shared" si="1"/>
        <v>#N/A</v>
      </c>
      <c r="AA224" s="15">
        <v>10.161634062999999</v>
      </c>
      <c r="AB224" s="15">
        <v>10.415392278999999</v>
      </c>
      <c r="AC224" s="15">
        <v>10.820867939000001</v>
      </c>
      <c r="AD224" s="15">
        <v>11.540638942000001</v>
      </c>
      <c r="AE224" s="15">
        <v>12.407443505000002</v>
      </c>
      <c r="AF224" s="15">
        <v>13.351894848000001</v>
      </c>
      <c r="AG224" s="15">
        <v>14.275005616000001</v>
      </c>
      <c r="AH224" s="15">
        <v>14.863368810000001</v>
      </c>
      <c r="AI224" s="15">
        <v>15.260768787000002</v>
      </c>
      <c r="AJ224" s="15">
        <v>79.3483260419993</v>
      </c>
      <c r="AK224" s="15">
        <v>80.140995175524338</v>
      </c>
      <c r="AL224" s="15">
        <v>81.366193546581371</v>
      </c>
      <c r="AM224" s="15">
        <v>83.425881766452335</v>
      </c>
      <c r="AN224" s="15">
        <v>85.732476564414455</v>
      </c>
      <c r="AO224" s="15">
        <v>88.057989089007606</v>
      </c>
      <c r="AP224" s="15">
        <v>90.167058445285676</v>
      </c>
      <c r="AQ224" s="15">
        <v>91.436474877381514</v>
      </c>
      <c r="AR224" s="15">
        <v>92.263743518037103</v>
      </c>
      <c r="AS224" s="15">
        <v>9.7453110726703098</v>
      </c>
      <c r="AT224" s="15">
        <v>9.9650712563186303</v>
      </c>
      <c r="AU224" s="15">
        <v>10.320040678422052</v>
      </c>
      <c r="AV224" s="15">
        <v>10.96236106423976</v>
      </c>
      <c r="AW224" s="15">
        <v>11.758145200912876</v>
      </c>
      <c r="AX224" s="15">
        <v>12.655284527917591</v>
      </c>
      <c r="AY224" s="15">
        <v>13.565072148568213</v>
      </c>
      <c r="AZ224" s="15">
        <v>14.163157745241584</v>
      </c>
      <c r="BA224" s="15">
        <v>14.575580065258514</v>
      </c>
      <c r="BB224" s="15">
        <v>77.752413202532622</v>
      </c>
      <c r="BC224" s="15">
        <v>78.567043844751282</v>
      </c>
      <c r="BD224" s="15">
        <v>79.818980222705022</v>
      </c>
      <c r="BE224" s="15">
        <v>81.904409138028498</v>
      </c>
      <c r="BF224" s="15">
        <v>84.212232722845741</v>
      </c>
      <c r="BG224" s="15">
        <v>86.510660071261199</v>
      </c>
      <c r="BH224" s="15">
        <v>88.571545855028248</v>
      </c>
      <c r="BI224" s="15">
        <v>89.801485491198576</v>
      </c>
      <c r="BJ224" s="15">
        <v>90.598891203154452</v>
      </c>
    </row>
    <row r="225" spans="1:62" ht="12.75" customHeight="1" x14ac:dyDescent="0.15">
      <c r="A225" s="15"/>
      <c r="B225" s="18">
        <f t="shared" si="2"/>
        <v>669</v>
      </c>
      <c r="C225" s="16">
        <v>22.3</v>
      </c>
      <c r="D225" s="17" t="e">
        <f>VLOOKUP(Table!C225,'Datos de tu bebé'!$E$17:$F$102,2,FALSE)</f>
        <v>#N/A</v>
      </c>
      <c r="E225" s="15">
        <f>IF('Datos de tu bebé'!$D$8="Male",Table!AA225,Table!AS225)</f>
        <v>10.174281001999999</v>
      </c>
      <c r="F225" s="15">
        <f>IF('Datos de tu bebé'!$D$8="Male",Table!AB225,Table!AT225)</f>
        <v>10.428295455999999</v>
      </c>
      <c r="G225" s="15">
        <f>IF('Datos de tu bebé'!$D$8="Male",Table!AC225,Table!AU225)</f>
        <v>10.834193136000001</v>
      </c>
      <c r="H225" s="15">
        <f>IF('Datos de tu bebé'!$D$8="Male",Table!AD225,Table!AV225)</f>
        <v>11.554752038000002</v>
      </c>
      <c r="I225" s="15">
        <f>IF('Datos de tu bebé'!$D$8="Male",Table!AE225,Table!AW225)</f>
        <v>12.422572430000002</v>
      </c>
      <c r="J225" s="15">
        <f>IF('Datos de tu bebé'!$D$8="Male",Table!AF225,Table!AX225)</f>
        <v>13.368215172000001</v>
      </c>
      <c r="K225" s="15">
        <f>IF('Datos de tu bebé'!$D$8="Male",Table!AG225,Table!AY225)</f>
        <v>14.292576444000002</v>
      </c>
      <c r="L225" s="15">
        <f>IF('Datos de tu bebé'!$D$8="Male",Table!AH225,Table!AZ225)</f>
        <v>14.881781220000001</v>
      </c>
      <c r="M225" s="15">
        <f>IF('Datos de tu bebé'!$D$8="Male",Table!AI225,Table!BA225)</f>
        <v>15.279769268000003</v>
      </c>
      <c r="N225" s="15" t="e">
        <f t="shared" si="0"/>
        <v>#N/A</v>
      </c>
      <c r="O225" s="16">
        <v>22.3</v>
      </c>
      <c r="P225" s="17" t="e">
        <f>VLOOKUP(Table!O225,'Datos de tu bebé'!$E$17:$G$102,3,FALSE)</f>
        <v>#N/A</v>
      </c>
      <c r="Q225" s="15">
        <f>IF('Datos de tu bebé'!$D$8="Male",Table!AJ225,Table!BB225)</f>
        <v>79.421279949708463</v>
      </c>
      <c r="R225" s="15">
        <f>IF('Datos de tu bebé'!$D$8="Male",Table!AK225,Table!BC225)</f>
        <v>80.215776607842031</v>
      </c>
      <c r="S225" s="15">
        <f>IF('Datos de tu bebé'!$D$8="Male",Table!AL225,Table!BD225)</f>
        <v>81.443601382818642</v>
      </c>
      <c r="T225" s="15">
        <f>IF('Datos de tu bebé'!$D$8="Male",Table!AM225,Table!BE225)</f>
        <v>83.507170192467484</v>
      </c>
      <c r="U225" s="15">
        <f>IF('Datos de tu bebé'!$D$8="Male",Table!AN225,Table!BF225)</f>
        <v>85.817330868881626</v>
      </c>
      <c r="V225" s="15">
        <f>IF('Datos de tu bebé'!$D$8="Male",Table!AO225,Table!BG225)</f>
        <v>88.145624003669582</v>
      </c>
      <c r="W225" s="15">
        <f>IF('Datos de tu bebé'!$D$8="Male",Table!AP225,Table!BH225)</f>
        <v>90.256524413686691</v>
      </c>
      <c r="X225" s="15">
        <f>IF('Datos de tu bebé'!$D$8="Male",Table!AQ225,Table!BI225)</f>
        <v>91.52673232078287</v>
      </c>
      <c r="Y225" s="15">
        <f>IF('Datos de tu bebé'!$D$8="Male",Table!AR225,Table!BJ225)</f>
        <v>92.354392909705538</v>
      </c>
      <c r="Z225" s="15" t="e">
        <f t="shared" si="1"/>
        <v>#N/A</v>
      </c>
      <c r="AA225" s="15">
        <v>10.174281001999999</v>
      </c>
      <c r="AB225" s="15">
        <v>10.428295455999999</v>
      </c>
      <c r="AC225" s="15">
        <v>10.834193136000001</v>
      </c>
      <c r="AD225" s="15">
        <v>11.554752038000002</v>
      </c>
      <c r="AE225" s="15">
        <v>12.422572430000002</v>
      </c>
      <c r="AF225" s="15">
        <v>13.368215172000001</v>
      </c>
      <c r="AG225" s="15">
        <v>14.292576444000002</v>
      </c>
      <c r="AH225" s="15">
        <v>14.881781220000001</v>
      </c>
      <c r="AI225" s="15">
        <v>15.279769268000003</v>
      </c>
      <c r="AJ225" s="15">
        <v>79.421279949708463</v>
      </c>
      <c r="AK225" s="15">
        <v>80.215776607842031</v>
      </c>
      <c r="AL225" s="15">
        <v>81.443601382818642</v>
      </c>
      <c r="AM225" s="15">
        <v>83.507170192467484</v>
      </c>
      <c r="AN225" s="15">
        <v>85.817330868881626</v>
      </c>
      <c r="AO225" s="15">
        <v>88.145624003669582</v>
      </c>
      <c r="AP225" s="15">
        <v>90.256524413686691</v>
      </c>
      <c r="AQ225" s="15">
        <v>91.52673232078287</v>
      </c>
      <c r="AR225" s="15">
        <v>92.354392909705538</v>
      </c>
      <c r="AS225" s="15">
        <v>9.7588096451922297</v>
      </c>
      <c r="AT225" s="15">
        <v>9.9788368601139652</v>
      </c>
      <c r="AU225" s="15">
        <v>10.334274429550977</v>
      </c>
      <c r="AV225" s="15">
        <v>10.977561058814203</v>
      </c>
      <c r="AW225" s="15">
        <v>11.774763361363618</v>
      </c>
      <c r="AX225" s="15">
        <v>12.673807212147153</v>
      </c>
      <c r="AY225" s="15">
        <v>13.585869795333727</v>
      </c>
      <c r="AZ225" s="15">
        <v>14.185644944210638</v>
      </c>
      <c r="BA225" s="15">
        <v>14.59932378754524</v>
      </c>
      <c r="BB225" s="15">
        <v>77.832001257397295</v>
      </c>
      <c r="BC225" s="15">
        <v>78.64750523788598</v>
      </c>
      <c r="BD225" s="15">
        <v>79.900853535280504</v>
      </c>
      <c r="BE225" s="15">
        <v>81.988818578669893</v>
      </c>
      <c r="BF225" s="15">
        <v>84.299710538353665</v>
      </c>
      <c r="BG225" s="15">
        <v>86.601459430749443</v>
      </c>
      <c r="BH225" s="15">
        <v>88.66554275834018</v>
      </c>
      <c r="BI225" s="15">
        <v>89.897487271350954</v>
      </c>
      <c r="BJ225" s="15">
        <v>90.696230756028285</v>
      </c>
    </row>
    <row r="226" spans="1:62" ht="12.75" customHeight="1" x14ac:dyDescent="0.15">
      <c r="A226" s="15"/>
      <c r="B226" s="18">
        <f t="shared" si="2"/>
        <v>672</v>
      </c>
      <c r="C226" s="16">
        <v>22.4</v>
      </c>
      <c r="D226" s="17" t="e">
        <f>VLOOKUP(Table!C226,'Datos de tu bebé'!$E$17:$F$102,2,FALSE)</f>
        <v>#N/A</v>
      </c>
      <c r="E226" s="15">
        <f>IF('Datos de tu bebé'!$D$8="Male",Table!AA226,Table!AS226)</f>
        <v>10.186927940999999</v>
      </c>
      <c r="F226" s="15">
        <f>IF('Datos de tu bebé'!$D$8="Male",Table!AB226,Table!AT226)</f>
        <v>10.441198632999999</v>
      </c>
      <c r="G226" s="15">
        <f>IF('Datos de tu bebé'!$D$8="Male",Table!AC226,Table!AU226)</f>
        <v>10.847518333000002</v>
      </c>
      <c r="H226" s="15">
        <f>IF('Datos de tu bebé'!$D$8="Male",Table!AD226,Table!AV226)</f>
        <v>11.568865134000003</v>
      </c>
      <c r="I226" s="15">
        <f>IF('Datos de tu bebé'!$D$8="Male",Table!AE226,Table!AW226)</f>
        <v>12.437701355000003</v>
      </c>
      <c r="J226" s="15">
        <f>IF('Datos de tu bebé'!$D$8="Male",Table!AF226,Table!AX226)</f>
        <v>13.384535496000002</v>
      </c>
      <c r="K226" s="15">
        <f>IF('Datos de tu bebé'!$D$8="Male",Table!AG226,Table!AY226)</f>
        <v>14.310147272000002</v>
      </c>
      <c r="L226" s="15">
        <f>IF('Datos de tu bebé'!$D$8="Male",Table!AH226,Table!AZ226)</f>
        <v>14.90019363</v>
      </c>
      <c r="M226" s="15">
        <f>IF('Datos de tu bebé'!$D$8="Male",Table!AI226,Table!BA226)</f>
        <v>15.298769749000003</v>
      </c>
      <c r="N226" s="15" t="e">
        <f t="shared" si="0"/>
        <v>#N/A</v>
      </c>
      <c r="O226" s="16">
        <v>22.4</v>
      </c>
      <c r="P226" s="17" t="e">
        <f>VLOOKUP(Table!O226,'Datos de tu bebé'!$E$17:$G$102,3,FALSE)</f>
        <v>#N/A</v>
      </c>
      <c r="Q226" s="15">
        <f>IF('Datos de tu bebé'!$D$8="Male",Table!AJ226,Table!BB226)</f>
        <v>79.494116483345124</v>
      </c>
      <c r="R226" s="15">
        <f>IF('Datos de tu bebé'!$D$8="Male",Table!AK226,Table!BC226)</f>
        <v>80.290418971681277</v>
      </c>
      <c r="S226" s="15">
        <f>IF('Datos de tu bebé'!$D$8="Male",Table!AL226,Table!BD226)</f>
        <v>81.520841992114853</v>
      </c>
      <c r="T226" s="15">
        <f>IF('Datos de tu bebé'!$D$8="Male",Table!AM226,Table!BE226)</f>
        <v>83.588258814959389</v>
      </c>
      <c r="U226" s="15">
        <f>IF('Datos de tu bebé'!$D$8="Male",Table!AN226,Table!BF226)</f>
        <v>85.901970950593793</v>
      </c>
      <c r="V226" s="15">
        <f>IF('Datos de tu bebé'!$D$8="Male",Table!AO226,Table!BG226)</f>
        <v>88.233053841511932</v>
      </c>
      <c r="W226" s="15">
        <f>IF('Datos de tu bebé'!$D$8="Male",Table!AP226,Table!BH226)</f>
        <v>90.345814212315844</v>
      </c>
      <c r="X226" s="15">
        <f>IF('Datos de tu bebé'!$D$8="Male",Table!AQ226,Table!BI226)</f>
        <v>91.616840455791433</v>
      </c>
      <c r="Y226" s="15">
        <f>IF('Datos de tu bebé'!$D$8="Male",Table!AR226,Table!BJ226)</f>
        <v>92.444914326902506</v>
      </c>
      <c r="Z226" s="15" t="e">
        <f t="shared" si="1"/>
        <v>#N/A</v>
      </c>
      <c r="AA226" s="15">
        <v>10.186927940999999</v>
      </c>
      <c r="AB226" s="15">
        <v>10.441198632999999</v>
      </c>
      <c r="AC226" s="15">
        <v>10.847518333000002</v>
      </c>
      <c r="AD226" s="15">
        <v>11.568865134000003</v>
      </c>
      <c r="AE226" s="15">
        <v>12.437701355000003</v>
      </c>
      <c r="AF226" s="15">
        <v>13.384535496000002</v>
      </c>
      <c r="AG226" s="15">
        <v>14.310147272000002</v>
      </c>
      <c r="AH226" s="15">
        <v>14.90019363</v>
      </c>
      <c r="AI226" s="15">
        <v>15.298769749000003</v>
      </c>
      <c r="AJ226" s="15">
        <v>79.494116483345124</v>
      </c>
      <c r="AK226" s="15">
        <v>80.290418971681277</v>
      </c>
      <c r="AL226" s="15">
        <v>81.520841992114853</v>
      </c>
      <c r="AM226" s="15">
        <v>83.588258814959389</v>
      </c>
      <c r="AN226" s="15">
        <v>85.901970950593793</v>
      </c>
      <c r="AO226" s="15">
        <v>88.233053841511932</v>
      </c>
      <c r="AP226" s="15">
        <v>90.345814212315844</v>
      </c>
      <c r="AQ226" s="15">
        <v>91.616840455791433</v>
      </c>
      <c r="AR226" s="15">
        <v>92.444914326902506</v>
      </c>
      <c r="AS226" s="15">
        <v>9.7722514809164753</v>
      </c>
      <c r="AT226" s="15">
        <v>9.9925467443243914</v>
      </c>
      <c r="AU226" s="15">
        <v>10.348454120895045</v>
      </c>
      <c r="AV226" s="15">
        <v>10.992710098758302</v>
      </c>
      <c r="AW226" s="15">
        <v>11.791334744247168</v>
      </c>
      <c r="AX226" s="15">
        <v>12.692288559919637</v>
      </c>
      <c r="AY226" s="15">
        <v>13.606632816895608</v>
      </c>
      <c r="AZ226" s="15">
        <v>14.20810280724524</v>
      </c>
      <c r="BA226" s="15">
        <v>14.623042314244465</v>
      </c>
      <c r="BB226" s="15">
        <v>77.91144256132236</v>
      </c>
      <c r="BC226" s="15">
        <v>78.727824416232338</v>
      </c>
      <c r="BD226" s="15">
        <v>79.982591116271408</v>
      </c>
      <c r="BE226" s="15">
        <v>82.073101841279609</v>
      </c>
      <c r="BF226" s="15">
        <v>84.387071057658545</v>
      </c>
      <c r="BG226" s="15">
        <v>86.692148717329601</v>
      </c>
      <c r="BH226" s="15">
        <v>88.759434800178767</v>
      </c>
      <c r="BI226" s="15">
        <v>89.993386769300074</v>
      </c>
      <c r="BJ226" s="15">
        <v>90.793469497657384</v>
      </c>
    </row>
    <row r="227" spans="1:62" ht="12.75" customHeight="1" x14ac:dyDescent="0.15">
      <c r="A227" s="15" t="s">
        <v>2</v>
      </c>
      <c r="B227" s="18">
        <f t="shared" si="2"/>
        <v>675</v>
      </c>
      <c r="C227" s="16">
        <v>22.5</v>
      </c>
      <c r="D227" s="17" t="e">
        <f>VLOOKUP(Table!C227,'Datos de tu bebé'!$E$17:$F$102,2,FALSE)</f>
        <v>#N/A</v>
      </c>
      <c r="E227" s="15">
        <f>IF('Datos de tu bebé'!$D$8="Male",Table!AA227,Table!AS227)</f>
        <v>10.19957488</v>
      </c>
      <c r="F227" s="15">
        <f>IF('Datos de tu bebé'!$D$8="Male",Table!AB227,Table!AT227)</f>
        <v>10.454101809999999</v>
      </c>
      <c r="G227" s="15">
        <f>IF('Datos de tu bebé'!$D$8="Male",Table!AC227,Table!AU227)</f>
        <v>10.86084353</v>
      </c>
      <c r="H227" s="15">
        <f>IF('Datos de tu bebé'!$D$8="Male",Table!AD227,Table!AV227)</f>
        <v>11.58297823</v>
      </c>
      <c r="I227" s="15">
        <f>IF('Datos de tu bebé'!$D$8="Male",Table!AE227,Table!AW227)</f>
        <v>12.452830280000001</v>
      </c>
      <c r="J227" s="15">
        <f>IF('Datos de tu bebé'!$D$8="Male",Table!AF227,Table!AX227)</f>
        <v>13.40085582</v>
      </c>
      <c r="K227" s="15">
        <f>IF('Datos de tu bebé'!$D$8="Male",Table!AG227,Table!AY227)</f>
        <v>14.3277181</v>
      </c>
      <c r="L227" s="15">
        <f>IF('Datos de tu bebé'!$D$8="Male",Table!AH227,Table!AZ227)</f>
        <v>14.91860604</v>
      </c>
      <c r="M227" s="15">
        <f>IF('Datos de tu bebé'!$D$8="Male",Table!AI227,Table!BA227)</f>
        <v>15.317770230000001</v>
      </c>
      <c r="N227" s="15" t="e">
        <f t="shared" si="0"/>
        <v>#N/A</v>
      </c>
      <c r="O227" s="16">
        <v>22.5</v>
      </c>
      <c r="P227" s="17" t="e">
        <f>VLOOKUP(Table!O227,'Datos de tu bebé'!$E$17:$G$102,3,FALSE)</f>
        <v>#N/A</v>
      </c>
      <c r="Q227" s="15">
        <f>IF('Datos de tu bebé'!$D$8="Male",Table!AJ227,Table!BB227)</f>
        <v>79.574845558029224</v>
      </c>
      <c r="R227" s="15">
        <f>IF('Datos de tu bebé'!$D$8="Male",Table!AK227,Table!BC227)</f>
        <v>80.373152854481901</v>
      </c>
      <c r="S227" s="15">
        <f>IF('Datos de tu bebé'!$D$8="Male",Table!AL227,Table!BD227)</f>
        <v>81.606457495283465</v>
      </c>
      <c r="T227" s="15">
        <f>IF('Datos de tu bebé'!$D$8="Male",Table!AM227,Table!BE227)</f>
        <v>83.678112960540389</v>
      </c>
      <c r="U227" s="15">
        <f>IF('Datos de tu bebé'!$D$8="Male",Table!AN227,Table!BF227)</f>
        <v>85.995648802999995</v>
      </c>
      <c r="V227" s="15">
        <f>IF('Datos de tu bebé'!$D$8="Male",Table!AO227,Table!BG227)</f>
        <v>88.329574707196727</v>
      </c>
      <c r="W227" s="15">
        <f>IF('Datos de tu bebé'!$D$8="Male",Table!AP227,Table!BH227)</f>
        <v>90.444015492445857</v>
      </c>
      <c r="X227" s="15">
        <f>IF('Datos de tu bebé'!$D$8="Male",Table!AQ227,Table!BI227)</f>
        <v>91.71563467589921</v>
      </c>
      <c r="Y227" s="15">
        <f>IF('Datos de tu bebé'!$D$8="Male",Table!AR227,Table!BJ227)</f>
        <v>92.543923885889768</v>
      </c>
      <c r="Z227" s="15" t="e">
        <f t="shared" si="1"/>
        <v>#N/A</v>
      </c>
      <c r="AA227" s="15">
        <v>10.19957488</v>
      </c>
      <c r="AB227" s="15">
        <v>10.454101809999999</v>
      </c>
      <c r="AC227" s="15">
        <v>10.86084353</v>
      </c>
      <c r="AD227" s="15">
        <v>11.58297823</v>
      </c>
      <c r="AE227" s="15">
        <v>12.452830280000001</v>
      </c>
      <c r="AF227" s="15">
        <v>13.40085582</v>
      </c>
      <c r="AG227" s="15">
        <v>14.3277181</v>
      </c>
      <c r="AH227" s="15">
        <v>14.91860604</v>
      </c>
      <c r="AI227" s="15">
        <v>15.317770230000001</v>
      </c>
      <c r="AJ227" s="15">
        <v>79.574845558029224</v>
      </c>
      <c r="AK227" s="15">
        <v>80.373152854481901</v>
      </c>
      <c r="AL227" s="15">
        <v>81.606457495283465</v>
      </c>
      <c r="AM227" s="15">
        <v>83.678112960540389</v>
      </c>
      <c r="AN227" s="15">
        <v>85.995648802999995</v>
      </c>
      <c r="AO227" s="15">
        <v>88.329574707196727</v>
      </c>
      <c r="AP227" s="15">
        <v>90.444015492445857</v>
      </c>
      <c r="AQ227" s="15">
        <v>91.71563467589921</v>
      </c>
      <c r="AR227" s="15">
        <v>92.543923885889768</v>
      </c>
      <c r="AS227" s="15">
        <v>9.7883547209999993</v>
      </c>
      <c r="AT227" s="15">
        <v>10.008874049999999</v>
      </c>
      <c r="AU227" s="15">
        <v>10.365179599999999</v>
      </c>
      <c r="AV227" s="15">
        <v>11.01027128</v>
      </c>
      <c r="AW227" s="15">
        <v>11.810138950000001</v>
      </c>
      <c r="AX227" s="15">
        <v>12.712769420000001</v>
      </c>
      <c r="AY227" s="15">
        <v>13.629107550000001</v>
      </c>
      <c r="AZ227" s="15">
        <v>14.232045469999999</v>
      </c>
      <c r="BA227" s="15">
        <v>14.64806798</v>
      </c>
      <c r="BB227" s="15">
        <v>77.998680719464701</v>
      </c>
      <c r="BC227" s="15">
        <v>78.815952719361661</v>
      </c>
      <c r="BD227" s="15">
        <v>80.072158027406473</v>
      </c>
      <c r="BE227" s="15">
        <v>82.165249371363132</v>
      </c>
      <c r="BF227" s="15">
        <v>84.482332060000005</v>
      </c>
      <c r="BG227" s="15">
        <v>86.790767123858274</v>
      </c>
      <c r="BH227" s="15">
        <v>88.861271598425006</v>
      </c>
      <c r="BI227" s="15">
        <v>90.097234540126905</v>
      </c>
      <c r="BJ227" s="15">
        <v>90.898656117558261</v>
      </c>
    </row>
    <row r="228" spans="1:62" ht="12.75" customHeight="1" x14ac:dyDescent="0.15">
      <c r="A228" s="15"/>
      <c r="B228" s="18">
        <f t="shared" si="2"/>
        <v>678</v>
      </c>
      <c r="C228" s="16">
        <v>22.6</v>
      </c>
      <c r="D228" s="17" t="e">
        <f>VLOOKUP(Table!C228,'Datos de tu bebé'!$E$17:$F$102,2,FALSE)</f>
        <v>#N/A</v>
      </c>
      <c r="E228" s="15">
        <f>IF('Datos de tu bebé'!$D$8="Male",Table!AA228,Table!AS228)</f>
        <v>10.211823557000001</v>
      </c>
      <c r="F228" s="15">
        <f>IF('Datos de tu bebé'!$D$8="Male",Table!AB228,Table!AT228)</f>
        <v>10.466586553999999</v>
      </c>
      <c r="G228" s="15">
        <f>IF('Datos de tu bebé'!$D$8="Male",Table!AC228,Table!AU228)</f>
        <v>10.873722653</v>
      </c>
      <c r="H228" s="15">
        <f>IF('Datos de tu bebé'!$D$8="Male",Table!AD228,Table!AV228)</f>
        <v>11.596610337</v>
      </c>
      <c r="I228" s="15">
        <f>IF('Datos de tu bebé'!$D$8="Male",Table!AE228,Table!AW228)</f>
        <v>12.467460746</v>
      </c>
      <c r="J228" s="15">
        <f>IF('Datos de tu bebé'!$D$8="Male",Table!AF228,Table!AX228)</f>
        <v>13.416689905</v>
      </c>
      <c r="K228" s="15">
        <f>IF('Datos de tu bebé'!$D$8="Male",Table!AG228,Table!AY228)</f>
        <v>14.344846708</v>
      </c>
      <c r="L228" s="15">
        <f>IF('Datos de tu bebé'!$D$8="Male",Table!AH228,Table!AZ228)</f>
        <v>14.936621042000001</v>
      </c>
      <c r="M228" s="15">
        <f>IF('Datos de tu bebé'!$D$8="Male",Table!AI228,Table!BA228)</f>
        <v>15.336411010000001</v>
      </c>
      <c r="N228" s="15" t="e">
        <f t="shared" si="0"/>
        <v>#N/A</v>
      </c>
      <c r="O228" s="16">
        <v>22.6</v>
      </c>
      <c r="P228" s="17" t="e">
        <f>VLOOKUP(Table!O228,'Datos de tu bebé'!$E$17:$G$102,3,FALSE)</f>
        <v>#N/A</v>
      </c>
      <c r="Q228" s="15">
        <f>IF('Datos de tu bebé'!$D$8="Male",Table!AJ228,Table!BB228)</f>
        <v>79.647016661361221</v>
      </c>
      <c r="R228" s="15">
        <f>IF('Datos de tu bebé'!$D$8="Male",Table!AK228,Table!BC228)</f>
        <v>80.4472010514516</v>
      </c>
      <c r="S228" s="15">
        <f>IF('Datos de tu bebé'!$D$8="Male",Table!AL228,Table!BD228)</f>
        <v>81.683192552090304</v>
      </c>
      <c r="T228" s="15">
        <f>IF('Datos de tu bebé'!$D$8="Male",Table!AM228,Table!BE228)</f>
        <v>83.758788755884055</v>
      </c>
      <c r="U228" s="15">
        <f>IF('Datos de tu bebé'!$D$8="Male",Table!AN228,Table!BF228)</f>
        <v>86.079901432399993</v>
      </c>
      <c r="V228" s="15">
        <f>IF('Datos de tu bebé'!$D$8="Male",Table!AO228,Table!BG228)</f>
        <v>88.416565130383105</v>
      </c>
      <c r="W228" s="15">
        <f>IF('Datos de tu bebé'!$D$8="Male",Table!AP228,Table!BH228)</f>
        <v>90.532756683918308</v>
      </c>
      <c r="X228" s="15">
        <f>IF('Datos de tu bebé'!$D$8="Male",Table!AQ228,Table!BI228)</f>
        <v>91.805101958356687</v>
      </c>
      <c r="Y228" s="15">
        <f>IF('Datos de tu bebé'!$D$8="Male",Table!AR228,Table!BJ228)</f>
        <v>92.633734160632812</v>
      </c>
      <c r="Z228" s="15" t="e">
        <f t="shared" si="1"/>
        <v>#N/A</v>
      </c>
      <c r="AA228" s="15">
        <v>10.211823557000001</v>
      </c>
      <c r="AB228" s="15">
        <v>10.466586553999999</v>
      </c>
      <c r="AC228" s="15">
        <v>10.873722653</v>
      </c>
      <c r="AD228" s="15">
        <v>11.596610337</v>
      </c>
      <c r="AE228" s="15">
        <v>12.467460746</v>
      </c>
      <c r="AF228" s="15">
        <v>13.416689905</v>
      </c>
      <c r="AG228" s="15">
        <v>14.344846708</v>
      </c>
      <c r="AH228" s="15">
        <v>14.936621042000001</v>
      </c>
      <c r="AI228" s="15">
        <v>15.336411010000001</v>
      </c>
      <c r="AJ228" s="15">
        <v>79.647016661361221</v>
      </c>
      <c r="AK228" s="15">
        <v>80.4472010514516</v>
      </c>
      <c r="AL228" s="15">
        <v>81.683192552090304</v>
      </c>
      <c r="AM228" s="15">
        <v>83.758788755884055</v>
      </c>
      <c r="AN228" s="15">
        <v>86.079901432399993</v>
      </c>
      <c r="AO228" s="15">
        <v>88.416565130383105</v>
      </c>
      <c r="AP228" s="15">
        <v>90.532756683918308</v>
      </c>
      <c r="AQ228" s="15">
        <v>91.805101958356687</v>
      </c>
      <c r="AR228" s="15">
        <v>92.633734160632812</v>
      </c>
      <c r="AS228" s="15">
        <v>9.8016473035999994</v>
      </c>
      <c r="AT228" s="15">
        <v>10.022436535999999</v>
      </c>
      <c r="AU228" s="15">
        <v>10.379214891</v>
      </c>
      <c r="AV228" s="15">
        <v>11.025281449</v>
      </c>
      <c r="AW228" s="15">
        <v>11.826578803</v>
      </c>
      <c r="AX228" s="15">
        <v>12.73112875</v>
      </c>
      <c r="AY228" s="15">
        <v>13.649760305000001</v>
      </c>
      <c r="AZ228" s="15">
        <v>14.254402356</v>
      </c>
      <c r="BA228" s="15">
        <v>14.671692814</v>
      </c>
      <c r="BB228" s="15">
        <v>78.077613430860325</v>
      </c>
      <c r="BC228" s="15">
        <v>78.89573890386923</v>
      </c>
      <c r="BD228" s="15">
        <v>80.153327371400053</v>
      </c>
      <c r="BE228" s="15">
        <v>82.248911795734202</v>
      </c>
      <c r="BF228" s="15">
        <v>84.569022477800004</v>
      </c>
      <c r="BG228" s="15">
        <v>86.880746637259364</v>
      </c>
      <c r="BH228" s="15">
        <v>88.954426290522946</v>
      </c>
      <c r="BI228" s="15">
        <v>90.192383838093747</v>
      </c>
      <c r="BJ228" s="15">
        <v>90.995137769605506</v>
      </c>
    </row>
    <row r="229" spans="1:62" ht="12.75" customHeight="1" x14ac:dyDescent="0.15">
      <c r="A229" s="15"/>
      <c r="B229" s="18">
        <f t="shared" si="2"/>
        <v>681</v>
      </c>
      <c r="C229" s="16">
        <v>22.7</v>
      </c>
      <c r="D229" s="17" t="e">
        <f>VLOOKUP(Table!C229,'Datos de tu bebé'!$E$17:$F$102,2,FALSE)</f>
        <v>#N/A</v>
      </c>
      <c r="E229" s="15">
        <f>IF('Datos de tu bebé'!$D$8="Male",Table!AA229,Table!AS229)</f>
        <v>10.224072234000001</v>
      </c>
      <c r="F229" s="15">
        <f>IF('Datos de tu bebé'!$D$8="Male",Table!AB229,Table!AT229)</f>
        <v>10.479071297999999</v>
      </c>
      <c r="G229" s="15">
        <f>IF('Datos de tu bebé'!$D$8="Male",Table!AC229,Table!AU229)</f>
        <v>10.886601775999999</v>
      </c>
      <c r="H229" s="15">
        <f>IF('Datos de tu bebé'!$D$8="Male",Table!AD229,Table!AV229)</f>
        <v>11.610242443999999</v>
      </c>
      <c r="I229" s="15">
        <f>IF('Datos de tu bebé'!$D$8="Male",Table!AE229,Table!AW229)</f>
        <v>12.482091212</v>
      </c>
      <c r="J229" s="15">
        <f>IF('Datos de tu bebé'!$D$8="Male",Table!AF229,Table!AX229)</f>
        <v>13.43252399</v>
      </c>
      <c r="K229" s="15">
        <f>IF('Datos de tu bebé'!$D$8="Male",Table!AG229,Table!AY229)</f>
        <v>14.361975316000001</v>
      </c>
      <c r="L229" s="15">
        <f>IF('Datos de tu bebé'!$D$8="Male",Table!AH229,Table!AZ229)</f>
        <v>14.954636044000001</v>
      </c>
      <c r="M229" s="15">
        <f>IF('Datos de tu bebé'!$D$8="Male",Table!AI229,Table!BA229)</f>
        <v>15.355051790000001</v>
      </c>
      <c r="N229" s="15" t="e">
        <f t="shared" si="0"/>
        <v>#N/A</v>
      </c>
      <c r="O229" s="16">
        <v>22.7</v>
      </c>
      <c r="P229" s="17" t="e">
        <f>VLOOKUP(Table!O229,'Datos de tu bebé'!$E$17:$G$102,3,FALSE)</f>
        <v>#N/A</v>
      </c>
      <c r="Q229" s="15">
        <f>IF('Datos de tu bebé'!$D$8="Male",Table!AJ229,Table!BB229)</f>
        <v>79.719000961430197</v>
      </c>
      <c r="R229" s="15">
        <f>IF('Datos de tu bebé'!$D$8="Male",Table!AK229,Table!BC229)</f>
        <v>80.521063262240034</v>
      </c>
      <c r="S229" s="15">
        <f>IF('Datos de tu bebé'!$D$8="Male",Table!AL229,Table!BD229)</f>
        <v>81.759741917527805</v>
      </c>
      <c r="T229" s="15">
        <f>IF('Datos de tu bebé'!$D$8="Male",Table!AM229,Table!BE229)</f>
        <v>83.839277302988904</v>
      </c>
      <c r="U229" s="15">
        <f>IF('Datos de tu bebé'!$D$8="Male",Table!AN229,Table!BF229)</f>
        <v>86.163963141279993</v>
      </c>
      <c r="V229" s="15">
        <f>IF('Datos de tu bebé'!$D$8="Male",Table!AO229,Table!BG229)</f>
        <v>88.503360176791404</v>
      </c>
      <c r="W229" s="15">
        <f>IF('Datos de tu bebé'!$D$8="Male",Table!AP229,Table!BH229)</f>
        <v>90.62129883188382</v>
      </c>
      <c r="X229" s="15">
        <f>IF('Datos de tu bebé'!$D$8="Male",Table!AQ229,Table!BI229)</f>
        <v>91.89436852489969</v>
      </c>
      <c r="Y229" s="15">
        <f>IF('Datos de tu bebé'!$D$8="Male",Table!AR229,Table!BJ229)</f>
        <v>92.723342945793306</v>
      </c>
      <c r="Z229" s="15" t="e">
        <f t="shared" si="1"/>
        <v>#N/A</v>
      </c>
      <c r="AA229" s="15">
        <v>10.224072234000001</v>
      </c>
      <c r="AB229" s="15">
        <v>10.479071297999999</v>
      </c>
      <c r="AC229" s="15">
        <v>10.886601775999999</v>
      </c>
      <c r="AD229" s="15">
        <v>11.610242443999999</v>
      </c>
      <c r="AE229" s="15">
        <v>12.482091212</v>
      </c>
      <c r="AF229" s="15">
        <v>13.43252399</v>
      </c>
      <c r="AG229" s="15">
        <v>14.361975316000001</v>
      </c>
      <c r="AH229" s="15">
        <v>14.954636044000001</v>
      </c>
      <c r="AI229" s="15">
        <v>15.355051790000001</v>
      </c>
      <c r="AJ229" s="15">
        <v>79.719000961430197</v>
      </c>
      <c r="AK229" s="15">
        <v>80.521063262240034</v>
      </c>
      <c r="AL229" s="15">
        <v>81.759741917527805</v>
      </c>
      <c r="AM229" s="15">
        <v>83.839277302988904</v>
      </c>
      <c r="AN229" s="15">
        <v>86.163963141279993</v>
      </c>
      <c r="AO229" s="15">
        <v>88.503360176791404</v>
      </c>
      <c r="AP229" s="15">
        <v>90.62129883188382</v>
      </c>
      <c r="AQ229" s="15">
        <v>91.89436852489969</v>
      </c>
      <c r="AR229" s="15">
        <v>92.723342945793306</v>
      </c>
      <c r="AS229" s="15">
        <v>9.8148859012699994</v>
      </c>
      <c r="AT229" s="15">
        <v>10.035946073399998</v>
      </c>
      <c r="AU229" s="15">
        <v>10.3931989265</v>
      </c>
      <c r="AV229" s="15">
        <v>11.0402435359</v>
      </c>
      <c r="AW229" s="15">
        <v>11.842974848700001</v>
      </c>
      <c r="AX229" s="15">
        <v>12.749449841000001</v>
      </c>
      <c r="AY229" s="15">
        <v>13.6703816819</v>
      </c>
      <c r="AZ229" s="15">
        <v>14.276733265000001</v>
      </c>
      <c r="BA229" s="15">
        <v>14.695295895899999</v>
      </c>
      <c r="BB229" s="15">
        <v>78.156370225342215</v>
      </c>
      <c r="BC229" s="15">
        <v>78.975347416106928</v>
      </c>
      <c r="BD229" s="15">
        <v>80.23431643954487</v>
      </c>
      <c r="BE229" s="15">
        <v>82.332389911302784</v>
      </c>
      <c r="BF229" s="15">
        <v>84.655524660460003</v>
      </c>
      <c r="BG229" s="15">
        <v>86.97053467205086</v>
      </c>
      <c r="BH229" s="15">
        <v>89.047387243470453</v>
      </c>
      <c r="BI229" s="15">
        <v>90.287338367999908</v>
      </c>
      <c r="BJ229" s="15">
        <v>91.091424122144417</v>
      </c>
    </row>
    <row r="230" spans="1:62" ht="12.75" customHeight="1" x14ac:dyDescent="0.15">
      <c r="A230" s="15"/>
      <c r="B230" s="18">
        <f t="shared" si="2"/>
        <v>684</v>
      </c>
      <c r="C230" s="16">
        <v>22.8</v>
      </c>
      <c r="D230" s="17" t="e">
        <f>VLOOKUP(Table!C230,'Datos de tu bebé'!$E$17:$F$102,2,FALSE)</f>
        <v>#N/A</v>
      </c>
      <c r="E230" s="15">
        <f>IF('Datos de tu bebé'!$D$8="Male",Table!AA230,Table!AS230)</f>
        <v>10.236320911000002</v>
      </c>
      <c r="F230" s="15">
        <f>IF('Datos de tu bebé'!$D$8="Male",Table!AB230,Table!AT230)</f>
        <v>10.491556041999999</v>
      </c>
      <c r="G230" s="15">
        <f>IF('Datos de tu bebé'!$D$8="Male",Table!AC230,Table!AU230)</f>
        <v>10.899480898999999</v>
      </c>
      <c r="H230" s="15">
        <f>IF('Datos de tu bebé'!$D$8="Male",Table!AD230,Table!AV230)</f>
        <v>11.623874550999998</v>
      </c>
      <c r="I230" s="15">
        <f>IF('Datos de tu bebé'!$D$8="Male",Table!AE230,Table!AW230)</f>
        <v>12.496721678</v>
      </c>
      <c r="J230" s="15">
        <f>IF('Datos de tu bebé'!$D$8="Male",Table!AF230,Table!AX230)</f>
        <v>13.448358075</v>
      </c>
      <c r="K230" s="15">
        <f>IF('Datos de tu bebé'!$D$8="Male",Table!AG230,Table!AY230)</f>
        <v>14.379103924000001</v>
      </c>
      <c r="L230" s="15">
        <f>IF('Datos de tu bebé'!$D$8="Male",Table!AH230,Table!AZ230)</f>
        <v>14.972651046000001</v>
      </c>
      <c r="M230" s="15">
        <f>IF('Datos de tu bebé'!$D$8="Male",Table!AI230,Table!BA230)</f>
        <v>15.373692570000001</v>
      </c>
      <c r="N230" s="15" t="e">
        <f t="shared" si="0"/>
        <v>#N/A</v>
      </c>
      <c r="O230" s="16">
        <v>22.8</v>
      </c>
      <c r="P230" s="17" t="e">
        <f>VLOOKUP(Table!O230,'Datos de tu bebé'!$E$17:$G$102,3,FALSE)</f>
        <v>#N/A</v>
      </c>
      <c r="Q230" s="15">
        <f>IF('Datos de tu bebé'!$D$8="Male",Table!AJ230,Table!BB230)</f>
        <v>79.790859160090164</v>
      </c>
      <c r="R230" s="15">
        <f>IF('Datos de tu bebé'!$D$8="Male",Table!AK230,Table!BC230)</f>
        <v>80.594782037381819</v>
      </c>
      <c r="S230" s="15">
        <f>IF('Datos de tu bebé'!$D$8="Male",Table!AL230,Table!BD230)</f>
        <v>81.836125239587361</v>
      </c>
      <c r="T230" s="15">
        <f>IF('Datos de tu bebé'!$D$8="Male",Table!AM230,Table!BE230)</f>
        <v>83.919573418526454</v>
      </c>
      <c r="U230" s="15">
        <f>IF('Datos de tu bebé'!$D$8="Male",Table!AN230,Table!BF230)</f>
        <v>86.247820450927989</v>
      </c>
      <c r="V230" s="15">
        <f>IF('Datos de tu bebé'!$D$8="Male",Table!AO230,Table!BG230)</f>
        <v>88.589957872609489</v>
      </c>
      <c r="W230" s="15">
        <f>IF('Datos de tu bebé'!$D$8="Male",Table!AP230,Table!BH230)</f>
        <v>90.70966683168291</v>
      </c>
      <c r="X230" s="15">
        <f>IF('Datos de tu bebé'!$D$8="Male",Table!AQ230,Table!BI230)</f>
        <v>91.983482682377755</v>
      </c>
      <c r="Y230" s="15">
        <f>IF('Datos de tu bebé'!$D$8="Male",Table!AR230,Table!BJ230)</f>
        <v>92.812816649107759</v>
      </c>
      <c r="Z230" s="15" t="e">
        <f t="shared" si="1"/>
        <v>#N/A</v>
      </c>
      <c r="AA230" s="15">
        <v>10.236320911000002</v>
      </c>
      <c r="AB230" s="15">
        <v>10.491556041999999</v>
      </c>
      <c r="AC230" s="15">
        <v>10.899480898999999</v>
      </c>
      <c r="AD230" s="15">
        <v>11.623874550999998</v>
      </c>
      <c r="AE230" s="15">
        <v>12.496721678</v>
      </c>
      <c r="AF230" s="15">
        <v>13.448358075</v>
      </c>
      <c r="AG230" s="15">
        <v>14.379103924000001</v>
      </c>
      <c r="AH230" s="15">
        <v>14.972651046000001</v>
      </c>
      <c r="AI230" s="15">
        <v>15.373692570000001</v>
      </c>
      <c r="AJ230" s="15">
        <v>79.790859160090164</v>
      </c>
      <c r="AK230" s="15">
        <v>80.594782037381819</v>
      </c>
      <c r="AL230" s="15">
        <v>81.836125239587361</v>
      </c>
      <c r="AM230" s="15">
        <v>83.919573418526454</v>
      </c>
      <c r="AN230" s="15">
        <v>86.247820450927989</v>
      </c>
      <c r="AO230" s="15">
        <v>88.589957872609489</v>
      </c>
      <c r="AP230" s="15">
        <v>90.70966683168291</v>
      </c>
      <c r="AQ230" s="15">
        <v>91.983482682377755</v>
      </c>
      <c r="AR230" s="15">
        <v>92.812816649107759</v>
      </c>
      <c r="AS230" s="15">
        <v>9.8280713115999987</v>
      </c>
      <c r="AT230" s="15">
        <v>10.049403462289998</v>
      </c>
      <c r="AU230" s="15">
        <v>10.40713251136</v>
      </c>
      <c r="AV230" s="15">
        <v>11.05515835626</v>
      </c>
      <c r="AW230" s="15">
        <v>11.859327919650001</v>
      </c>
      <c r="AX230" s="15">
        <v>12.76773354997</v>
      </c>
      <c r="AY230" s="15">
        <v>13.69097256899</v>
      </c>
      <c r="AZ230" s="15">
        <v>14.29903911047</v>
      </c>
      <c r="BA230" s="15">
        <v>14.718878159159999</v>
      </c>
      <c r="BB230" s="15">
        <v>78.234977199567936</v>
      </c>
      <c r="BC230" s="15">
        <v>79.054810062033837</v>
      </c>
      <c r="BD230" s="15">
        <v>80.315165260377668</v>
      </c>
      <c r="BE230" s="15">
        <v>82.415735976728456</v>
      </c>
      <c r="BF230" s="15">
        <v>84.741902297112006</v>
      </c>
      <c r="BG230" s="15">
        <v>87.060204143668813</v>
      </c>
      <c r="BH230" s="15">
        <v>89.140233846598903</v>
      </c>
      <c r="BI230" s="15">
        <v>90.382180584097796</v>
      </c>
      <c r="BJ230" s="15">
        <v>91.187599300831579</v>
      </c>
    </row>
    <row r="231" spans="1:62" ht="12.75" customHeight="1" x14ac:dyDescent="0.15">
      <c r="A231" s="15"/>
      <c r="B231" s="18">
        <f t="shared" si="2"/>
        <v>687</v>
      </c>
      <c r="C231" s="16">
        <v>22.9</v>
      </c>
      <c r="D231" s="17" t="e">
        <f>VLOOKUP(Table!C231,'Datos de tu bebé'!$E$17:$F$102,2,FALSE)</f>
        <v>#N/A</v>
      </c>
      <c r="E231" s="15">
        <f>IF('Datos de tu bebé'!$D$8="Male",Table!AA231,Table!AS231)</f>
        <v>10.248569588000002</v>
      </c>
      <c r="F231" s="15">
        <f>IF('Datos de tu bebé'!$D$8="Male",Table!AB231,Table!AT231)</f>
        <v>10.504040785999999</v>
      </c>
      <c r="G231" s="15">
        <f>IF('Datos de tu bebé'!$D$8="Male",Table!AC231,Table!AU231)</f>
        <v>10.912360021999998</v>
      </c>
      <c r="H231" s="15">
        <f>IF('Datos de tu bebé'!$D$8="Male",Table!AD231,Table!AV231)</f>
        <v>11.637506657999998</v>
      </c>
      <c r="I231" s="15">
        <f>IF('Datos de tu bebé'!$D$8="Male",Table!AE231,Table!AW231)</f>
        <v>12.511352144</v>
      </c>
      <c r="J231" s="15">
        <f>IF('Datos de tu bebé'!$D$8="Male",Table!AF231,Table!AX231)</f>
        <v>13.46419216</v>
      </c>
      <c r="K231" s="15">
        <f>IF('Datos de tu bebé'!$D$8="Male",Table!AG231,Table!AY231)</f>
        <v>14.396232532000001</v>
      </c>
      <c r="L231" s="15">
        <f>IF('Datos de tu bebé'!$D$8="Male",Table!AH231,Table!AZ231)</f>
        <v>14.990666048000001</v>
      </c>
      <c r="M231" s="15">
        <f>IF('Datos de tu bebé'!$D$8="Male",Table!AI231,Table!BA231)</f>
        <v>15.392333350000001</v>
      </c>
      <c r="N231" s="15" t="e">
        <f t="shared" si="0"/>
        <v>#N/A</v>
      </c>
      <c r="O231" s="16">
        <v>22.9</v>
      </c>
      <c r="P231" s="17" t="e">
        <f>VLOOKUP(Table!O231,'Datos de tu bebé'!$E$17:$G$102,3,FALSE)</f>
        <v>#N/A</v>
      </c>
      <c r="Q231" s="15">
        <f>IF('Datos de tu bebé'!$D$8="Male",Table!AJ231,Table!BB231)</f>
        <v>79.862640082953249</v>
      </c>
      <c r="R231" s="15">
        <f>IF('Datos de tu bebé'!$D$8="Male",Table!AK231,Table!BC231)</f>
        <v>80.668391663578149</v>
      </c>
      <c r="S231" s="15">
        <f>IF('Datos de tu bebé'!$D$8="Male",Table!AL231,Table!BD231)</f>
        <v>81.912358438815559</v>
      </c>
      <c r="T231" s="15">
        <f>IF('Datos de tu bebé'!$D$8="Male",Table!AM231,Table!BE231)</f>
        <v>83.999673042262302</v>
      </c>
      <c r="U231" s="15">
        <f>IF('Datos de tu bebé'!$D$8="Male",Table!AN231,Table!BF231)</f>
        <v>86.331462480383991</v>
      </c>
      <c r="V231" s="15">
        <f>IF('Datos de tu bebé'!$D$8="Male",Table!AO231,Table!BG231)</f>
        <v>88.676356304595885</v>
      </c>
      <c r="W231" s="15">
        <f>IF('Datos de tu bebé'!$D$8="Male",Table!AP231,Table!BH231)</f>
        <v>90.797880014279997</v>
      </c>
      <c r="X231" s="15">
        <f>IF('Datos de tu bebé'!$D$8="Male",Table!AQ231,Table!BI231)</f>
        <v>92.072482325333993</v>
      </c>
      <c r="Y231" s="15">
        <f>IF('Datos de tu bebé'!$D$8="Male",Table!AR231,Table!BJ231)</f>
        <v>92.902207532716119</v>
      </c>
      <c r="Z231" s="15" t="e">
        <f t="shared" si="1"/>
        <v>#N/A</v>
      </c>
      <c r="AA231" s="15">
        <v>10.248569588000002</v>
      </c>
      <c r="AB231" s="15">
        <v>10.504040785999999</v>
      </c>
      <c r="AC231" s="15">
        <v>10.912360021999998</v>
      </c>
      <c r="AD231" s="15">
        <v>11.637506657999998</v>
      </c>
      <c r="AE231" s="15">
        <v>12.511352144</v>
      </c>
      <c r="AF231" s="15">
        <v>13.46419216</v>
      </c>
      <c r="AG231" s="15">
        <v>14.396232532000001</v>
      </c>
      <c r="AH231" s="15">
        <v>14.990666048000001</v>
      </c>
      <c r="AI231" s="15">
        <v>15.392333350000001</v>
      </c>
      <c r="AJ231" s="15">
        <v>79.862640082953249</v>
      </c>
      <c r="AK231" s="15">
        <v>80.668391663578149</v>
      </c>
      <c r="AL231" s="15">
        <v>81.912358438815559</v>
      </c>
      <c r="AM231" s="15">
        <v>83.999673042262302</v>
      </c>
      <c r="AN231" s="15">
        <v>86.331462480383991</v>
      </c>
      <c r="AO231" s="15">
        <v>88.676356304595885</v>
      </c>
      <c r="AP231" s="15">
        <v>90.797880014279997</v>
      </c>
      <c r="AQ231" s="15">
        <v>92.072482325333993</v>
      </c>
      <c r="AR231" s="15">
        <v>92.902207532716119</v>
      </c>
      <c r="AS231" s="15">
        <v>9.8412043254892989</v>
      </c>
      <c r="AT231" s="15">
        <v>10.062809495871999</v>
      </c>
      <c r="AU231" s="15">
        <v>10.421016443217001</v>
      </c>
      <c r="AV231" s="15">
        <v>11.070026717794001</v>
      </c>
      <c r="AW231" s="15">
        <v>11.875638839748001</v>
      </c>
      <c r="AX231" s="15">
        <v>12.785980724272001</v>
      </c>
      <c r="AY231" s="15">
        <v>13.711533843972001</v>
      </c>
      <c r="AZ231" s="15">
        <v>14.321320794639</v>
      </c>
      <c r="BA231" s="15">
        <v>14.742440525557999</v>
      </c>
      <c r="BB231" s="15">
        <v>78.313456299154169</v>
      </c>
      <c r="BC231" s="15">
        <v>79.134153068478582</v>
      </c>
      <c r="BD231" s="15">
        <v>80.39590623336187</v>
      </c>
      <c r="BE231" s="15">
        <v>82.498991591335567</v>
      </c>
      <c r="BF231" s="15">
        <v>84.828205614647999</v>
      </c>
      <c r="BG231" s="15">
        <v>87.149812277290195</v>
      </c>
      <c r="BH231" s="15">
        <v>89.233028270152829</v>
      </c>
      <c r="BI231" s="15">
        <v>90.47697501704971</v>
      </c>
      <c r="BJ231" s="15">
        <v>91.283729133069329</v>
      </c>
    </row>
    <row r="232" spans="1:62" ht="12.75" customHeight="1" x14ac:dyDescent="0.15">
      <c r="A232" s="15" t="s">
        <v>2</v>
      </c>
      <c r="B232" s="18">
        <f t="shared" si="2"/>
        <v>690</v>
      </c>
      <c r="C232" s="16">
        <v>23</v>
      </c>
      <c r="D232" s="17" t="e">
        <f>VLOOKUP(Table!C232,'Datos de tu bebé'!$E$17:$F$102,2,FALSE)</f>
        <v>#N/A</v>
      </c>
      <c r="E232" s="15">
        <f>IF('Datos de tu bebé'!$D$8="Male",Table!AA232,Table!AS232)</f>
        <v>10.260818265000001</v>
      </c>
      <c r="F232" s="15">
        <f>IF('Datos de tu bebé'!$D$8="Male",Table!AB232,Table!AT232)</f>
        <v>10.516525529999999</v>
      </c>
      <c r="G232" s="15">
        <f>IF('Datos de tu bebé'!$D$8="Male",Table!AC232,Table!AU232)</f>
        <v>10.925239144999999</v>
      </c>
      <c r="H232" s="15">
        <f>IF('Datos de tu bebé'!$D$8="Male",Table!AD232,Table!AV232)</f>
        <v>11.651138764999999</v>
      </c>
      <c r="I232" s="15">
        <f>IF('Datos de tu bebé'!$D$8="Male",Table!AE232,Table!AW232)</f>
        <v>12.52598261</v>
      </c>
      <c r="J232" s="15">
        <f>IF('Datos de tu bebé'!$D$8="Male",Table!AF232,Table!AX232)</f>
        <v>13.480026245000001</v>
      </c>
      <c r="K232" s="15">
        <f>IF('Datos de tu bebé'!$D$8="Male",Table!AG232,Table!AY232)</f>
        <v>14.413361139999999</v>
      </c>
      <c r="L232" s="15">
        <f>IF('Datos de tu bebé'!$D$8="Male",Table!AH232,Table!AZ232)</f>
        <v>15.00868105</v>
      </c>
      <c r="M232" s="15">
        <f>IF('Datos de tu bebé'!$D$8="Male",Table!AI232,Table!BA232)</f>
        <v>15.41097413</v>
      </c>
      <c r="N232" s="15" t="e">
        <f t="shared" si="0"/>
        <v>#N/A</v>
      </c>
      <c r="O232" s="16">
        <v>23</v>
      </c>
      <c r="P232" s="17" t="e">
        <f>VLOOKUP(Table!O232,'Datos de tu bebé'!$E$17:$G$102,3,FALSE)</f>
        <v>#N/A</v>
      </c>
      <c r="Q232" s="15">
        <f>IF('Datos de tu bebé'!$D$8="Male",Table!AJ232,Table!BB232)</f>
        <v>79.934382462571179</v>
      </c>
      <c r="R232" s="15">
        <f>IF('Datos de tu bebé'!$D$8="Male",Table!AK232,Table!BC232)</f>
        <v>80.741919405695398</v>
      </c>
      <c r="S232" s="15">
        <f>IF('Datos de tu bebé'!$D$8="Male",Table!AL232,Table!BD232)</f>
        <v>81.988454271938906</v>
      </c>
      <c r="T232" s="15">
        <f>IF('Datos de tu bebé'!$D$8="Male",Table!AM232,Table!BE232)</f>
        <v>84.079573079037118</v>
      </c>
      <c r="U232" s="15">
        <f>IF('Datos de tu bebé'!$D$8="Male",Table!AN232,Table!BF232)</f>
        <v>86.414880576760439</v>
      </c>
      <c r="V232" s="15">
        <f>IF('Datos de tu bebé'!$D$8="Male",Table!AO232,Table!BG232)</f>
        <v>88.762553642873954</v>
      </c>
      <c r="W232" s="15">
        <f>IF('Datos de tu bebé'!$D$8="Male",Table!AP232,Table!BH232)</f>
        <v>90.88595302496816</v>
      </c>
      <c r="X232" s="15">
        <f>IF('Datos de tu bebé'!$D$8="Male",Table!AQ232,Table!BI232)</f>
        <v>92.161396549656558</v>
      </c>
      <c r="Y232" s="15">
        <f>IF('Datos de tu bebé'!$D$8="Male",Table!AR232,Table!BJ232)</f>
        <v>92.991555891984916</v>
      </c>
      <c r="Z232" s="15" t="e">
        <f t="shared" si="1"/>
        <v>#N/A</v>
      </c>
      <c r="AA232" s="15">
        <v>10.260818265000001</v>
      </c>
      <c r="AB232" s="15">
        <v>10.516525529999999</v>
      </c>
      <c r="AC232" s="15">
        <v>10.925239144999999</v>
      </c>
      <c r="AD232" s="15">
        <v>11.651138764999999</v>
      </c>
      <c r="AE232" s="15">
        <v>12.52598261</v>
      </c>
      <c r="AF232" s="15">
        <v>13.480026245000001</v>
      </c>
      <c r="AG232" s="15">
        <v>14.413361139999999</v>
      </c>
      <c r="AH232" s="15">
        <v>15.00868105</v>
      </c>
      <c r="AI232" s="15">
        <v>15.41097413</v>
      </c>
      <c r="AJ232" s="15">
        <v>79.934382462571179</v>
      </c>
      <c r="AK232" s="15">
        <v>80.741919405695398</v>
      </c>
      <c r="AL232" s="15">
        <v>81.988454271938906</v>
      </c>
      <c r="AM232" s="15">
        <v>84.079573079037118</v>
      </c>
      <c r="AN232" s="15">
        <v>86.414880576760439</v>
      </c>
      <c r="AO232" s="15">
        <v>88.762553642873954</v>
      </c>
      <c r="AP232" s="15">
        <v>90.88595302496816</v>
      </c>
      <c r="AQ232" s="15">
        <v>92.161396549656558</v>
      </c>
      <c r="AR232" s="15">
        <v>92.991555891984916</v>
      </c>
      <c r="AS232" s="15">
        <v>9.8542857271819386</v>
      </c>
      <c r="AT232" s="15">
        <v>10.076164960498199</v>
      </c>
      <c r="AU232" s="15">
        <v>10.4348515125287</v>
      </c>
      <c r="AV232" s="15">
        <v>11.0848494204222</v>
      </c>
      <c r="AW232" s="15">
        <v>11.891908424301501</v>
      </c>
      <c r="AX232" s="15">
        <v>12.804192201733601</v>
      </c>
      <c r="AY232" s="15">
        <v>13.732066374043601</v>
      </c>
      <c r="AZ232" s="15">
        <v>14.343579208586499</v>
      </c>
      <c r="BA232" s="15">
        <v>14.7659839052852</v>
      </c>
      <c r="BB232" s="15">
        <v>78.391825823965391</v>
      </c>
      <c r="BC232" s="15">
        <v>79.213397824658728</v>
      </c>
      <c r="BD232" s="15">
        <v>80.476565208810001</v>
      </c>
      <c r="BE232" s="15">
        <v>82.582189273359106</v>
      </c>
      <c r="BF232" s="15">
        <v>84.914473413932683</v>
      </c>
      <c r="BG232" s="15">
        <v>87.239403004580623</v>
      </c>
      <c r="BH232" s="15">
        <v>89.325818105886142</v>
      </c>
      <c r="BI232" s="15">
        <v>90.571771024877364</v>
      </c>
      <c r="BJ232" s="15">
        <v>91.379863956622785</v>
      </c>
    </row>
    <row r="233" spans="1:62" ht="12.75" customHeight="1" x14ac:dyDescent="0.15">
      <c r="A233" s="15"/>
      <c r="B233" s="18">
        <f t="shared" si="2"/>
        <v>693</v>
      </c>
      <c r="C233" s="16">
        <v>23.1</v>
      </c>
      <c r="D233" s="17" t="e">
        <f>VLOOKUP(Table!C233,'Datos de tu bebé'!$E$17:$F$102,2,FALSE)</f>
        <v>#N/A</v>
      </c>
      <c r="E233" s="15">
        <f>IF('Datos de tu bebé'!$D$8="Male",Table!AA233,Table!AS233)</f>
        <v>10.273066942000002</v>
      </c>
      <c r="F233" s="15">
        <f>IF('Datos de tu bebé'!$D$8="Male",Table!AB233,Table!AT233)</f>
        <v>10.529010273999999</v>
      </c>
      <c r="G233" s="15">
        <f>IF('Datos de tu bebé'!$D$8="Male",Table!AC233,Table!AU233)</f>
        <v>10.938118267999998</v>
      </c>
      <c r="H233" s="15">
        <f>IF('Datos de tu bebé'!$D$8="Male",Table!AD233,Table!AV233)</f>
        <v>11.664770871999998</v>
      </c>
      <c r="I233" s="15">
        <f>IF('Datos de tu bebé'!$D$8="Male",Table!AE233,Table!AW233)</f>
        <v>12.540613076</v>
      </c>
      <c r="J233" s="15">
        <f>IF('Datos de tu bebé'!$D$8="Male",Table!AF233,Table!AX233)</f>
        <v>13.495860330000001</v>
      </c>
      <c r="K233" s="15">
        <f>IF('Datos de tu bebé'!$D$8="Male",Table!AG233,Table!AY233)</f>
        <v>14.430489747999999</v>
      </c>
      <c r="L233" s="15">
        <f>IF('Datos de tu bebé'!$D$8="Male",Table!AH233,Table!AZ233)</f>
        <v>15.026696052</v>
      </c>
      <c r="M233" s="15">
        <f>IF('Datos de tu bebé'!$D$8="Male",Table!AI233,Table!BA233)</f>
        <v>15.42961491</v>
      </c>
      <c r="N233" s="15" t="e">
        <f t="shared" si="0"/>
        <v>#N/A</v>
      </c>
      <c r="O233" s="16">
        <v>23.1</v>
      </c>
      <c r="P233" s="17" t="e">
        <f>VLOOKUP(Table!O233,'Datos de tu bebé'!$E$17:$G$102,3,FALSE)</f>
        <v>#N/A</v>
      </c>
      <c r="Q233" s="15">
        <f>IF('Datos de tu bebé'!$D$8="Male",Table!AJ233,Table!BB233)</f>
        <v>80.006116483507085</v>
      </c>
      <c r="R233" s="15">
        <f>IF('Datos de tu bebé'!$D$8="Male",Table!AK233,Table!BC233)</f>
        <v>80.815386582755053</v>
      </c>
      <c r="S233" s="15">
        <f>IF('Datos de tu bebé'!$D$8="Male",Table!AL233,Table!BD233)</f>
        <v>82.064422819776752</v>
      </c>
      <c r="T233" s="15">
        <f>IF('Datos de tu bebé'!$D$8="Male",Table!AM233,Table!BE233)</f>
        <v>84.159271260848939</v>
      </c>
      <c r="U233" s="15">
        <f>IF('Datos de tu bebé'!$D$8="Male",Table!AN233,Table!BF233)</f>
        <v>86.498067993264598</v>
      </c>
      <c r="V233" s="15">
        <f>IF('Datos de tu bebé'!$D$8="Male",Table!AO233,Table!BG233)</f>
        <v>88.848548158352827</v>
      </c>
      <c r="W233" s="15">
        <f>IF('Datos de tu bebé'!$D$8="Male",Table!AP233,Table!BH233)</f>
        <v>90.973896581841117</v>
      </c>
      <c r="X233" s="15">
        <f>IF('Datos de tu bebé'!$D$8="Male",Table!AQ233,Table!BI233)</f>
        <v>92.25024704754513</v>
      </c>
      <c r="Y233" s="15">
        <f>IF('Datos de tu bebé'!$D$8="Male",Table!AR233,Table!BJ233)</f>
        <v>93.080891939987353</v>
      </c>
      <c r="Z233" s="15" t="e">
        <f t="shared" si="1"/>
        <v>#N/A</v>
      </c>
      <c r="AA233" s="15">
        <v>10.273066942000002</v>
      </c>
      <c r="AB233" s="15">
        <v>10.529010273999999</v>
      </c>
      <c r="AC233" s="15">
        <v>10.938118267999998</v>
      </c>
      <c r="AD233" s="15">
        <v>11.664770871999998</v>
      </c>
      <c r="AE233" s="15">
        <v>12.540613076</v>
      </c>
      <c r="AF233" s="15">
        <v>13.495860330000001</v>
      </c>
      <c r="AG233" s="15">
        <v>14.430489747999999</v>
      </c>
      <c r="AH233" s="15">
        <v>15.026696052</v>
      </c>
      <c r="AI233" s="15">
        <v>15.42961491</v>
      </c>
      <c r="AJ233" s="15">
        <v>80.006116483507085</v>
      </c>
      <c r="AK233" s="15">
        <v>80.815386582755053</v>
      </c>
      <c r="AL233" s="15">
        <v>82.064422819776752</v>
      </c>
      <c r="AM233" s="15">
        <v>84.159271260848939</v>
      </c>
      <c r="AN233" s="15">
        <v>86.498067993264598</v>
      </c>
      <c r="AO233" s="15">
        <v>88.848548158352827</v>
      </c>
      <c r="AP233" s="15">
        <v>90.973896581841117</v>
      </c>
      <c r="AQ233" s="15">
        <v>92.25024704754513</v>
      </c>
      <c r="AR233" s="15">
        <v>93.080891939987353</v>
      </c>
      <c r="AS233" s="15">
        <v>9.8673162943021069</v>
      </c>
      <c r="AT233" s="15">
        <v>10.089470635709169</v>
      </c>
      <c r="AU233" s="15">
        <v>10.448638502617001</v>
      </c>
      <c r="AV233" s="15">
        <v>11.099627256322911</v>
      </c>
      <c r="AW233" s="15">
        <v>11.908137480088831</v>
      </c>
      <c r="AX233" s="15">
        <v>12.822368810721262</v>
      </c>
      <c r="AY233" s="15">
        <v>13.752571015981282</v>
      </c>
      <c r="AZ233" s="15">
        <v>14.36581523233337</v>
      </c>
      <c r="BA233" s="15">
        <v>14.78950919704071</v>
      </c>
      <c r="BB233" s="15">
        <v>78.470100875248804</v>
      </c>
      <c r="BC233" s="15">
        <v>79.292561532430909</v>
      </c>
      <c r="BD233" s="15">
        <v>80.557162429150267</v>
      </c>
      <c r="BE233" s="15">
        <v>82.665353829897413</v>
      </c>
      <c r="BF233" s="15">
        <v>85.000734833948968</v>
      </c>
      <c r="BG233" s="15">
        <v>87.329009038434975</v>
      </c>
      <c r="BH233" s="15">
        <v>89.418638652147195</v>
      </c>
      <c r="BI233" s="15">
        <v>90.666605173395638</v>
      </c>
      <c r="BJ233" s="15">
        <v>91.476041049961651</v>
      </c>
    </row>
    <row r="234" spans="1:62" ht="12.75" customHeight="1" x14ac:dyDescent="0.15">
      <c r="A234" s="15"/>
      <c r="B234" s="18">
        <f t="shared" si="2"/>
        <v>696</v>
      </c>
      <c r="C234" s="16">
        <v>23.2</v>
      </c>
      <c r="D234" s="17" t="e">
        <f>VLOOKUP(Table!C234,'Datos de tu bebé'!$E$17:$F$102,2,FALSE)</f>
        <v>#N/A</v>
      </c>
      <c r="E234" s="15">
        <f>IF('Datos de tu bebé'!$D$8="Male",Table!AA234,Table!AS234)</f>
        <v>10.285315619000002</v>
      </c>
      <c r="F234" s="15">
        <f>IF('Datos de tu bebé'!$D$8="Male",Table!AB234,Table!AT234)</f>
        <v>10.541495017999999</v>
      </c>
      <c r="G234" s="15">
        <f>IF('Datos de tu bebé'!$D$8="Male",Table!AC234,Table!AU234)</f>
        <v>10.950997390999998</v>
      </c>
      <c r="H234" s="15">
        <f>IF('Datos de tu bebé'!$D$8="Male",Table!AD234,Table!AV234)</f>
        <v>11.678402978999998</v>
      </c>
      <c r="I234" s="15">
        <f>IF('Datos de tu bebé'!$D$8="Male",Table!AE234,Table!AW234)</f>
        <v>12.555243541999999</v>
      </c>
      <c r="J234" s="15">
        <f>IF('Datos de tu bebé'!$D$8="Male",Table!AF234,Table!AX234)</f>
        <v>13.511694415000001</v>
      </c>
      <c r="K234" s="15">
        <f>IF('Datos de tu bebé'!$D$8="Male",Table!AG234,Table!AY234)</f>
        <v>14.447618356</v>
      </c>
      <c r="L234" s="15">
        <f>IF('Datos de tu bebé'!$D$8="Male",Table!AH234,Table!AZ234)</f>
        <v>15.044711054</v>
      </c>
      <c r="M234" s="15">
        <f>IF('Datos de tu bebé'!$D$8="Male",Table!AI234,Table!BA234)</f>
        <v>15.44825569</v>
      </c>
      <c r="N234" s="15" t="e">
        <f t="shared" si="0"/>
        <v>#N/A</v>
      </c>
      <c r="O234" s="16">
        <v>23.2</v>
      </c>
      <c r="P234" s="17" t="e">
        <f>VLOOKUP(Table!O234,'Datos de tu bebé'!$E$17:$G$102,3,FALSE)</f>
        <v>#N/A</v>
      </c>
      <c r="Q234" s="15">
        <f>IF('Datos de tu bebé'!$D$8="Male",Table!AJ234,Table!BB234)</f>
        <v>80.077865119091001</v>
      </c>
      <c r="R234" s="15">
        <f>IF('Datos de tu bebé'!$D$8="Male",Table!AK234,Table!BC234)</f>
        <v>80.888809498701221</v>
      </c>
      <c r="S234" s="15">
        <f>IF('Datos de tu bebé'!$D$8="Male",Table!AL234,Table!BD234)</f>
        <v>82.140271908954119</v>
      </c>
      <c r="T234" s="15">
        <f>IF('Datos de tu bebé'!$D$8="Male",Table!AM234,Table!BE234)</f>
        <v>84.238766026603784</v>
      </c>
      <c r="U234" s="15">
        <f>IF('Datos de tu bebé'!$D$8="Male",Table!AN234,Table!BF234)</f>
        <v>86.581019609086127</v>
      </c>
      <c r="V234" s="15">
        <f>IF('Datos de tu bebé'!$D$8="Male",Table!AO234,Table!BG234)</f>
        <v>88.934338235627408</v>
      </c>
      <c r="W234" s="15">
        <f>IF('Datos de tu bebé'!$D$8="Male",Table!AP234,Table!BH234)</f>
        <v>91.061718129295812</v>
      </c>
      <c r="X234" s="15">
        <f>IF('Datos de tu bebé'!$D$8="Male",Table!AQ234,Table!BI234)</f>
        <v>92.339049311395115</v>
      </c>
      <c r="Y234" s="15">
        <f>IF('Datos de tu bebé'!$D$8="Male",Table!AR234,Table!BJ234)</f>
        <v>93.170237434721486</v>
      </c>
      <c r="Z234" s="15" t="e">
        <f t="shared" si="1"/>
        <v>#N/A</v>
      </c>
      <c r="AA234" s="15">
        <v>10.285315619000002</v>
      </c>
      <c r="AB234" s="15">
        <v>10.541495017999999</v>
      </c>
      <c r="AC234" s="15">
        <v>10.950997390999998</v>
      </c>
      <c r="AD234" s="15">
        <v>11.678402978999998</v>
      </c>
      <c r="AE234" s="15">
        <v>12.555243541999999</v>
      </c>
      <c r="AF234" s="15">
        <v>13.511694415000001</v>
      </c>
      <c r="AG234" s="15">
        <v>14.447618356</v>
      </c>
      <c r="AH234" s="15">
        <v>15.044711054</v>
      </c>
      <c r="AI234" s="15">
        <v>15.44825569</v>
      </c>
      <c r="AJ234" s="15">
        <v>80.077865119091001</v>
      </c>
      <c r="AK234" s="15">
        <v>80.888809498701221</v>
      </c>
      <c r="AL234" s="15">
        <v>82.140271908954119</v>
      </c>
      <c r="AM234" s="15">
        <v>84.238766026603784</v>
      </c>
      <c r="AN234" s="15">
        <v>86.581019609086127</v>
      </c>
      <c r="AO234" s="15">
        <v>88.934338235627408</v>
      </c>
      <c r="AP234" s="15">
        <v>91.061718129295812</v>
      </c>
      <c r="AQ234" s="15">
        <v>92.339049311395115</v>
      </c>
      <c r="AR234" s="15">
        <v>93.170237434721486</v>
      </c>
      <c r="AS234" s="15">
        <v>9.8802967978895104</v>
      </c>
      <c r="AT234" s="15">
        <v>10.102727294271972</v>
      </c>
      <c r="AU234" s="15">
        <v>10.462378189711307</v>
      </c>
      <c r="AV234" s="15">
        <v>11.114361009984185</v>
      </c>
      <c r="AW234" s="15">
        <v>11.924326805420295</v>
      </c>
      <c r="AX234" s="15">
        <v>12.840511370213211</v>
      </c>
      <c r="AY234" s="15">
        <v>13.773048616223349</v>
      </c>
      <c r="AZ234" s="15">
        <v>14.388029734932127</v>
      </c>
      <c r="BA234" s="15">
        <v>14.813017288125772</v>
      </c>
      <c r="BB234" s="15">
        <v>78.548293751179401</v>
      </c>
      <c r="BC234" s="15">
        <v>79.371657776098331</v>
      </c>
      <c r="BD234" s="15">
        <v>80.63771334845984</v>
      </c>
      <c r="BE234" s="15">
        <v>82.748503544442485</v>
      </c>
      <c r="BF234" s="15">
        <v>85.087010877925039</v>
      </c>
      <c r="BG234" s="15">
        <v>87.418653666143697</v>
      </c>
      <c r="BH234" s="15">
        <v>89.51151488814763</v>
      </c>
      <c r="BI234" s="15">
        <v>90.761503292722324</v>
      </c>
      <c r="BJ234" s="15">
        <v>91.572286731892831</v>
      </c>
    </row>
    <row r="235" spans="1:62" ht="12.75" customHeight="1" x14ac:dyDescent="0.15">
      <c r="A235" s="15"/>
      <c r="B235" s="18">
        <f t="shared" si="2"/>
        <v>699</v>
      </c>
      <c r="C235" s="16">
        <v>23.3</v>
      </c>
      <c r="D235" s="17" t="e">
        <f>VLOOKUP(Table!C235,'Datos de tu bebé'!$E$17:$F$102,2,FALSE)</f>
        <v>#N/A</v>
      </c>
      <c r="E235" s="15">
        <f>IF('Datos de tu bebé'!$D$8="Male",Table!AA235,Table!AS235)</f>
        <v>10.297564296000003</v>
      </c>
      <c r="F235" s="15">
        <f>IF('Datos de tu bebé'!$D$8="Male",Table!AB235,Table!AT235)</f>
        <v>10.553979761999999</v>
      </c>
      <c r="G235" s="15">
        <f>IF('Datos de tu bebé'!$D$8="Male",Table!AC235,Table!AU235)</f>
        <v>10.963876513999997</v>
      </c>
      <c r="H235" s="15">
        <f>IF('Datos de tu bebé'!$D$8="Male",Table!AD235,Table!AV235)</f>
        <v>11.692035085999997</v>
      </c>
      <c r="I235" s="15">
        <f>IF('Datos de tu bebé'!$D$8="Male",Table!AE235,Table!AW235)</f>
        <v>12.569874007999999</v>
      </c>
      <c r="J235" s="15">
        <f>IF('Datos de tu bebé'!$D$8="Male",Table!AF235,Table!AX235)</f>
        <v>13.527528500000001</v>
      </c>
      <c r="K235" s="15">
        <f>IF('Datos de tu bebé'!$D$8="Male",Table!AG235,Table!AY235)</f>
        <v>14.464746964</v>
      </c>
      <c r="L235" s="15">
        <f>IF('Datos de tu bebé'!$D$8="Male",Table!AH235,Table!AZ235)</f>
        <v>15.062726056000001</v>
      </c>
      <c r="M235" s="15">
        <f>IF('Datos de tu bebé'!$D$8="Male",Table!AI235,Table!BA235)</f>
        <v>15.46689647</v>
      </c>
      <c r="N235" s="15" t="e">
        <f t="shared" si="0"/>
        <v>#N/A</v>
      </c>
      <c r="O235" s="16">
        <v>23.3</v>
      </c>
      <c r="P235" s="17" t="e">
        <f>VLOOKUP(Table!O235,'Datos de tu bebé'!$E$17:$G$102,3,FALSE)</f>
        <v>#N/A</v>
      </c>
      <c r="Q235" s="15">
        <f>IF('Datos de tu bebé'!$D$8="Male",Table!AJ235,Table!BB235)</f>
        <v>80.149645286075071</v>
      </c>
      <c r="R235" s="15">
        <f>IF('Datos de tu bebé'!$D$8="Male",Table!AK235,Table!BC235)</f>
        <v>80.96220024623446</v>
      </c>
      <c r="S235" s="15">
        <f>IF('Datos de tu bebé'!$D$8="Male",Table!AL235,Table!BD235)</f>
        <v>82.2160074757807</v>
      </c>
      <c r="T235" s="15">
        <f>IF('Datos de tu bebé'!$D$8="Male",Table!AM235,Table!BE235)</f>
        <v>84.318056417386529</v>
      </c>
      <c r="U235" s="15">
        <f>IF('Datos de tu bebé'!$D$8="Male",Table!AN235,Table!BF235)</f>
        <v>86.663731686003345</v>
      </c>
      <c r="V235" s="15">
        <f>IF('Datos de tu bebé'!$D$8="Male",Table!AO235,Table!BG235)</f>
        <v>89.019922382093043</v>
      </c>
      <c r="W235" s="15">
        <f>IF('Datos de tu bebé'!$D$8="Male",Table!AP235,Table!BH235)</f>
        <v>91.149422399978164</v>
      </c>
      <c r="X235" s="15">
        <f>IF('Datos de tu bebé'!$D$8="Male",Table!AQ235,Table!BI235)</f>
        <v>92.427813670868517</v>
      </c>
      <c r="Y235" s="15">
        <f>IF('Datos de tu bebé'!$D$8="Male",Table!AR235,Table!BJ235)</f>
        <v>93.259607081675156</v>
      </c>
      <c r="Z235" s="15" t="e">
        <f t="shared" si="1"/>
        <v>#N/A</v>
      </c>
      <c r="AA235" s="15">
        <v>10.297564296000003</v>
      </c>
      <c r="AB235" s="15">
        <v>10.553979761999999</v>
      </c>
      <c r="AC235" s="15">
        <v>10.963876513999997</v>
      </c>
      <c r="AD235" s="15">
        <v>11.692035085999997</v>
      </c>
      <c r="AE235" s="15">
        <v>12.569874007999999</v>
      </c>
      <c r="AF235" s="15">
        <v>13.527528500000001</v>
      </c>
      <c r="AG235" s="15">
        <v>14.464746964</v>
      </c>
      <c r="AH235" s="15">
        <v>15.062726056000001</v>
      </c>
      <c r="AI235" s="15">
        <v>15.46689647</v>
      </c>
      <c r="AJ235" s="15">
        <v>80.149645286075071</v>
      </c>
      <c r="AK235" s="15">
        <v>80.96220024623446</v>
      </c>
      <c r="AL235" s="15">
        <v>82.2160074757807</v>
      </c>
      <c r="AM235" s="15">
        <v>84.318056417386529</v>
      </c>
      <c r="AN235" s="15">
        <v>86.663731686003345</v>
      </c>
      <c r="AO235" s="15">
        <v>89.019922382093043</v>
      </c>
      <c r="AP235" s="15">
        <v>91.149422399978164</v>
      </c>
      <c r="AQ235" s="15">
        <v>92.427813670868517</v>
      </c>
      <c r="AR235" s="15">
        <v>93.259607081675156</v>
      </c>
      <c r="AS235" s="15">
        <v>9.8932280024346895</v>
      </c>
      <c r="AT235" s="15">
        <v>10.115935702218225</v>
      </c>
      <c r="AU235" s="15">
        <v>10.476071342991654</v>
      </c>
      <c r="AV235" s="15">
        <v>11.129051458255184</v>
      </c>
      <c r="AW235" s="15">
        <v>11.940477190199115</v>
      </c>
      <c r="AX235" s="15">
        <v>12.858620689871991</v>
      </c>
      <c r="AY235" s="15">
        <v>13.793500010952538</v>
      </c>
      <c r="AZ235" s="15">
        <v>14.41022357455665</v>
      </c>
      <c r="BA235" s="15">
        <v>14.836509054537496</v>
      </c>
      <c r="BB235" s="15">
        <v>78.62641429664788</v>
      </c>
      <c r="BC235" s="15">
        <v>79.450697021349569</v>
      </c>
      <c r="BD235" s="15">
        <v>80.718229345189528</v>
      </c>
      <c r="BE235" s="15">
        <v>82.831651204767013</v>
      </c>
      <c r="BF235" s="15">
        <v>85.173315731402539</v>
      </c>
      <c r="BG235" s="15">
        <v>87.50835229655101</v>
      </c>
      <c r="BH235" s="15">
        <v>89.604463176726085</v>
      </c>
      <c r="BI235" s="15">
        <v>90.85648225084212</v>
      </c>
      <c r="BJ235" s="15">
        <v>91.668618172319256</v>
      </c>
    </row>
    <row r="236" spans="1:62" ht="12.75" customHeight="1" x14ac:dyDescent="0.15">
      <c r="A236" s="15"/>
      <c r="B236" s="18">
        <f t="shared" si="2"/>
        <v>702</v>
      </c>
      <c r="C236" s="16">
        <v>23.4</v>
      </c>
      <c r="D236" s="17" t="e">
        <f>VLOOKUP(Table!C236,'Datos de tu bebé'!$E$17:$F$102,2,FALSE)</f>
        <v>#N/A</v>
      </c>
      <c r="E236" s="15">
        <f>IF('Datos de tu bebé'!$D$8="Male",Table!AA236,Table!AS236)</f>
        <v>10.309812973000003</v>
      </c>
      <c r="F236" s="15">
        <f>IF('Datos de tu bebé'!$D$8="Male",Table!AB236,Table!AT236)</f>
        <v>10.566464505999999</v>
      </c>
      <c r="G236" s="15">
        <f>IF('Datos de tu bebé'!$D$8="Male",Table!AC236,Table!AU236)</f>
        <v>10.976755636999997</v>
      </c>
      <c r="H236" s="15">
        <f>IF('Datos de tu bebé'!$D$8="Male",Table!AD236,Table!AV236)</f>
        <v>11.705667192999996</v>
      </c>
      <c r="I236" s="15">
        <f>IF('Datos de tu bebé'!$D$8="Male",Table!AE236,Table!AW236)</f>
        <v>12.584504473999999</v>
      </c>
      <c r="J236" s="15">
        <f>IF('Datos de tu bebé'!$D$8="Male",Table!AF236,Table!AX236)</f>
        <v>13.543362585000001</v>
      </c>
      <c r="K236" s="15">
        <f>IF('Datos de tu bebé'!$D$8="Male",Table!AG236,Table!AY236)</f>
        <v>14.481875572</v>
      </c>
      <c r="L236" s="15">
        <f>IF('Datos de tu bebé'!$D$8="Male",Table!AH236,Table!AZ236)</f>
        <v>15.080741058000001</v>
      </c>
      <c r="M236" s="15">
        <f>IF('Datos de tu bebé'!$D$8="Male",Table!AI236,Table!BA236)</f>
        <v>15.48553725</v>
      </c>
      <c r="N236" s="15" t="e">
        <f t="shared" si="0"/>
        <v>#N/A</v>
      </c>
      <c r="O236" s="16">
        <v>23.4</v>
      </c>
      <c r="P236" s="17" t="e">
        <f>VLOOKUP(Table!O236,'Datos de tu bebé'!$E$17:$G$102,3,FALSE)</f>
        <v>#N/A</v>
      </c>
      <c r="Q236" s="15">
        <f>IF('Datos de tu bebé'!$D$8="Male",Table!AJ236,Table!BB236)</f>
        <v>80.221468840244341</v>
      </c>
      <c r="R236" s="15">
        <f>IF('Datos de tu bebé'!$D$8="Male",Table!AK236,Table!BC236)</f>
        <v>81.035567399795426</v>
      </c>
      <c r="S236" s="15">
        <f>IF('Datos de tu bebé'!$D$8="Male",Table!AL236,Table!BD236)</f>
        <v>82.291633879651272</v>
      </c>
      <c r="T236" s="15">
        <f>IF('Datos de tu bebé'!$D$8="Male",Table!AM236,Table!BE236)</f>
        <v>84.397141985357038</v>
      </c>
      <c r="U236" s="15">
        <f>IF('Datos de tu bebé'!$D$8="Male",Table!AN236,Table!BF236)</f>
        <v>86.746201657172008</v>
      </c>
      <c r="V236" s="15">
        <f>IF('Datos de tu bebé'!$D$8="Male",Table!AO236,Table!BG236)</f>
        <v>89.105299233908227</v>
      </c>
      <c r="W236" s="15">
        <f>IF('Datos de tu bebé'!$D$8="Male",Table!AP236,Table!BH236)</f>
        <v>91.237011896952012</v>
      </c>
      <c r="X236" s="15">
        <f>IF('Datos de tu bebé'!$D$8="Male",Table!AQ236,Table!BI236)</f>
        <v>92.516546184477136</v>
      </c>
      <c r="Y236" s="15">
        <f>IF('Datos de tu bebé'!$D$8="Male",Table!AR236,Table!BJ236)</f>
        <v>93.349009740397122</v>
      </c>
      <c r="Z236" s="15" t="e">
        <f t="shared" si="1"/>
        <v>#N/A</v>
      </c>
      <c r="AA236" s="15">
        <v>10.309812973000003</v>
      </c>
      <c r="AB236" s="15">
        <v>10.566464505999999</v>
      </c>
      <c r="AC236" s="15">
        <v>10.976755636999997</v>
      </c>
      <c r="AD236" s="15">
        <v>11.705667192999996</v>
      </c>
      <c r="AE236" s="15">
        <v>12.584504473999999</v>
      </c>
      <c r="AF236" s="15">
        <v>13.543362585000001</v>
      </c>
      <c r="AG236" s="15">
        <v>14.481875572</v>
      </c>
      <c r="AH236" s="15">
        <v>15.080741058000001</v>
      </c>
      <c r="AI236" s="15">
        <v>15.48553725</v>
      </c>
      <c r="AJ236" s="15">
        <v>80.221468840244341</v>
      </c>
      <c r="AK236" s="15">
        <v>81.035567399795426</v>
      </c>
      <c r="AL236" s="15">
        <v>82.291633879651272</v>
      </c>
      <c r="AM236" s="15">
        <v>84.397141985357038</v>
      </c>
      <c r="AN236" s="15">
        <v>86.746201657172008</v>
      </c>
      <c r="AO236" s="15">
        <v>89.105299233908227</v>
      </c>
      <c r="AP236" s="15">
        <v>91.237011896952012</v>
      </c>
      <c r="AQ236" s="15">
        <v>92.516546184477136</v>
      </c>
      <c r="AR236" s="15">
        <v>93.349009740397122</v>
      </c>
      <c r="AS236" s="15">
        <v>9.9061106659142748</v>
      </c>
      <c r="AT236" s="15">
        <v>10.129096618882091</v>
      </c>
      <c r="AU236" s="15">
        <v>10.489718724631635</v>
      </c>
      <c r="AV236" s="15">
        <v>11.143699370397291</v>
      </c>
      <c r="AW236" s="15">
        <v>11.956589415982156</v>
      </c>
      <c r="AX236" s="15">
        <v>12.876697570116642</v>
      </c>
      <c r="AY236" s="15">
        <v>13.81392602617826</v>
      </c>
      <c r="AZ236" s="15">
        <v>14.432397598591349</v>
      </c>
      <c r="BA236" s="15">
        <v>14.859985361062108</v>
      </c>
      <c r="BB236" s="15">
        <v>78.704470212473581</v>
      </c>
      <c r="BC236" s="15">
        <v>79.529687051792408</v>
      </c>
      <c r="BD236" s="15">
        <v>80.798718341236778</v>
      </c>
      <c r="BE236" s="15">
        <v>82.914804991215931</v>
      </c>
      <c r="BF236" s="15">
        <v>85.259657898593446</v>
      </c>
      <c r="BG236" s="15">
        <v>87.598113792473555</v>
      </c>
      <c r="BH236" s="15">
        <v>89.697492730163674</v>
      </c>
      <c r="BI236" s="15">
        <v>90.951551480246764</v>
      </c>
      <c r="BJ236" s="15">
        <v>91.765044950900631</v>
      </c>
    </row>
    <row r="237" spans="1:62" ht="12.75" customHeight="1" x14ac:dyDescent="0.15">
      <c r="A237" s="15" t="s">
        <v>2</v>
      </c>
      <c r="B237" s="18">
        <f t="shared" si="2"/>
        <v>705</v>
      </c>
      <c r="C237" s="16">
        <v>23.5</v>
      </c>
      <c r="D237" s="17" t="e">
        <f>VLOOKUP(Table!C237,'Datos de tu bebé'!$E$17:$F$102,2,FALSE)</f>
        <v>#N/A</v>
      </c>
      <c r="E237" s="15">
        <f>IF('Datos de tu bebé'!$D$8="Male",Table!AA237,Table!AS237)</f>
        <v>10.32206165</v>
      </c>
      <c r="F237" s="15">
        <f>IF('Datos de tu bebé'!$D$8="Male",Table!AB237,Table!AT237)</f>
        <v>10.578949250000001</v>
      </c>
      <c r="G237" s="15">
        <f>IF('Datos de tu bebé'!$D$8="Male",Table!AC237,Table!AU237)</f>
        <v>10.98963476</v>
      </c>
      <c r="H237" s="15">
        <f>IF('Datos de tu bebé'!$D$8="Male",Table!AD237,Table!AV237)</f>
        <v>11.719299299999999</v>
      </c>
      <c r="I237" s="15">
        <f>IF('Datos de tu bebé'!$D$8="Male",Table!AE237,Table!AW237)</f>
        <v>12.599134940000001</v>
      </c>
      <c r="J237" s="15">
        <f>IF('Datos de tu bebé'!$D$8="Male",Table!AF237,Table!AX237)</f>
        <v>13.55919667</v>
      </c>
      <c r="K237" s="15">
        <f>IF('Datos de tu bebé'!$D$8="Male",Table!AG237,Table!AY237)</f>
        <v>14.49900418</v>
      </c>
      <c r="L237" s="15">
        <f>IF('Datos de tu bebé'!$D$8="Male",Table!AH237,Table!AZ237)</f>
        <v>15.098756059999999</v>
      </c>
      <c r="M237" s="15">
        <f>IF('Datos de tu bebé'!$D$8="Male",Table!AI237,Table!BA237)</f>
        <v>15.50417803</v>
      </c>
      <c r="N237" s="15" t="e">
        <f t="shared" si="0"/>
        <v>#N/A</v>
      </c>
      <c r="O237" s="16">
        <v>23.5</v>
      </c>
      <c r="P237" s="17" t="e">
        <f>VLOOKUP(Table!O237,'Datos de tu bebé'!$E$17:$G$102,3,FALSE)</f>
        <v>#N/A</v>
      </c>
      <c r="Q237" s="15">
        <f>IF('Datos de tu bebé'!$D$8="Male",Table!AJ237,Table!BB237)</f>
        <v>80.296556591349116</v>
      </c>
      <c r="R237" s="15">
        <f>IF('Datos de tu bebé'!$D$8="Male",Table!AK237,Table!BC237)</f>
        <v>81.113634824178902</v>
      </c>
      <c r="S237" s="15">
        <f>IF('Datos de tu bebé'!$D$8="Male",Table!AL237,Table!BD237)</f>
        <v>82.373808063351802</v>
      </c>
      <c r="T237" s="15">
        <f>IF('Datos de tu bebé'!$D$8="Male",Table!AM237,Table!BE237)</f>
        <v>84.484870913977019</v>
      </c>
      <c r="U237" s="15">
        <f>IF('Datos de tu bebé'!$D$8="Male",Table!AN237,Table!BF237)</f>
        <v>86.838175097000004</v>
      </c>
      <c r="V237" s="15">
        <f>IF('Datos de tu bebé'!$D$8="Male",Table!AO237,Table!BG237)</f>
        <v>89.199478939060455</v>
      </c>
      <c r="W237" s="15">
        <f>IF('Datos de tu bebé'!$D$8="Male",Table!AP237,Table!BH237)</f>
        <v>91.331427407170295</v>
      </c>
      <c r="X237" s="15">
        <f>IF('Datos de tu bebé'!$D$8="Male",Table!AQ237,Table!BI237)</f>
        <v>92.610307500473937</v>
      </c>
      <c r="Y237" s="15">
        <f>IF('Datos de tu bebé'!$D$8="Male",Table!AR237,Table!BJ237)</f>
        <v>93.442026633320268</v>
      </c>
      <c r="Z237" s="15" t="e">
        <f t="shared" si="1"/>
        <v>#N/A</v>
      </c>
      <c r="AA237" s="15">
        <v>10.32206165</v>
      </c>
      <c r="AB237" s="15">
        <v>10.578949250000001</v>
      </c>
      <c r="AC237" s="15">
        <v>10.98963476</v>
      </c>
      <c r="AD237" s="15">
        <v>11.719299299999999</v>
      </c>
      <c r="AE237" s="15">
        <v>12.599134940000001</v>
      </c>
      <c r="AF237" s="15">
        <v>13.55919667</v>
      </c>
      <c r="AG237" s="15">
        <v>14.49900418</v>
      </c>
      <c r="AH237" s="15">
        <v>15.098756059999999</v>
      </c>
      <c r="AI237" s="15">
        <v>15.50417803</v>
      </c>
      <c r="AJ237" s="15">
        <v>80.296556591349116</v>
      </c>
      <c r="AK237" s="15">
        <v>81.113634824178902</v>
      </c>
      <c r="AL237" s="15">
        <v>82.373808063351802</v>
      </c>
      <c r="AM237" s="15">
        <v>84.484870913977019</v>
      </c>
      <c r="AN237" s="15">
        <v>86.838175097000004</v>
      </c>
      <c r="AO237" s="15">
        <v>89.199478939060455</v>
      </c>
      <c r="AP237" s="15">
        <v>91.331427407170295</v>
      </c>
      <c r="AQ237" s="15">
        <v>92.610307500473937</v>
      </c>
      <c r="AR237" s="15">
        <v>93.442026633320268</v>
      </c>
      <c r="AS237" s="15">
        <v>9.9212805470000003</v>
      </c>
      <c r="AT237" s="15">
        <v>10.144498909999999</v>
      </c>
      <c r="AU237" s="15">
        <v>10.50553251</v>
      </c>
      <c r="AV237" s="15">
        <v>11.160372969999999</v>
      </c>
      <c r="AW237" s="15">
        <v>11.97453748</v>
      </c>
      <c r="AX237" s="15">
        <v>12.896362720000001</v>
      </c>
      <c r="AY237" s="15">
        <v>13.835635099999999</v>
      </c>
      <c r="AZ237" s="15">
        <v>14.45561433</v>
      </c>
      <c r="BA237" s="15">
        <v>14.88431632</v>
      </c>
      <c r="BB237" s="15">
        <v>78.788007833420934</v>
      </c>
      <c r="BC237" s="15">
        <v>79.613814564437334</v>
      </c>
      <c r="BD237" s="15">
        <v>80.883851467342282</v>
      </c>
      <c r="BE237" s="15">
        <v>83.001873615073819</v>
      </c>
      <c r="BF237" s="15">
        <v>85.349236238000003</v>
      </c>
      <c r="BG237" s="15">
        <v>87.690562257869132</v>
      </c>
      <c r="BH237" s="15">
        <v>89.792818519404349</v>
      </c>
      <c r="BI237" s="15">
        <v>91.048727519795364</v>
      </c>
      <c r="BJ237" s="15">
        <v>91.863472638030657</v>
      </c>
    </row>
    <row r="238" spans="1:62" ht="12.75" customHeight="1" x14ac:dyDescent="0.15">
      <c r="A238" s="15"/>
      <c r="B238" s="18">
        <f t="shared" si="2"/>
        <v>708</v>
      </c>
      <c r="C238" s="16">
        <v>23.6</v>
      </c>
      <c r="D238" s="17" t="e">
        <f>VLOOKUP(Table!C238,'Datos de tu bebé'!$E$17:$F$102,2,FALSE)</f>
        <v>#N/A</v>
      </c>
      <c r="E238" s="15">
        <f>IF('Datos de tu bebé'!$D$8="Male",Table!AA238,Table!AS238)</f>
        <v>10.333999705</v>
      </c>
      <c r="F238" s="15">
        <f>IF('Datos de tu bebé'!$D$8="Male",Table!AB238,Table!AT238)</f>
        <v>10.591105623000001</v>
      </c>
      <c r="G238" s="15">
        <f>IF('Datos de tu bebé'!$D$8="Male",Table!AC238,Table!AU238)</f>
        <v>11.002161689999999</v>
      </c>
      <c r="H238" s="15">
        <f>IF('Datos de tu bebé'!$D$8="Male",Table!AD238,Table!AV238)</f>
        <v>11.732551036</v>
      </c>
      <c r="I238" s="15">
        <f>IF('Datos de tu bebé'!$D$8="Male",Table!AE238,Table!AW238)</f>
        <v>12.613375842</v>
      </c>
      <c r="J238" s="15">
        <f>IF('Datos de tu bebé'!$D$8="Male",Table!AF238,Table!AX238)</f>
        <v>13.574663032</v>
      </c>
      <c r="K238" s="15">
        <f>IF('Datos de tu bebé'!$D$8="Male",Table!AG238,Table!AY238)</f>
        <v>14.515819532</v>
      </c>
      <c r="L238" s="15">
        <f>IF('Datos de tu bebé'!$D$8="Male",Table!AH238,Table!AZ238)</f>
        <v>15.116510015999999</v>
      </c>
      <c r="M238" s="15">
        <f>IF('Datos de tu bebé'!$D$8="Male",Table!AI238,Table!BA238)</f>
        <v>15.522600858000001</v>
      </c>
      <c r="N238" s="15" t="e">
        <f t="shared" si="0"/>
        <v>#N/A</v>
      </c>
      <c r="O238" s="16">
        <v>23.6</v>
      </c>
      <c r="P238" s="17" t="e">
        <f>VLOOKUP(Table!O238,'Datos de tu bebé'!$E$17:$G$102,3,FALSE)</f>
        <v>#N/A</v>
      </c>
      <c r="Q238" s="15">
        <f>IF('Datos de tu bebé'!$D$8="Male",Table!AJ238,Table!BB238)</f>
        <v>80.366859662050985</v>
      </c>
      <c r="R238" s="15">
        <f>IF('Datos de tu bebé'!$D$8="Male",Table!AK238,Table!BC238)</f>
        <v>81.185823159335911</v>
      </c>
      <c r="S238" s="15">
        <f>IF('Datos de tu bebé'!$D$8="Male",Table!AL238,Table!BD238)</f>
        <v>82.448686206465268</v>
      </c>
      <c r="T238" s="15">
        <f>IF('Datos de tu bebé'!$D$8="Male",Table!AM238,Table!BE238)</f>
        <v>84.563674226932505</v>
      </c>
      <c r="U238" s="15">
        <f>IF('Datos de tu bebé'!$D$8="Male",Table!AN238,Table!BF238)</f>
        <v>86.920518521200009</v>
      </c>
      <c r="V238" s="15">
        <f>IF('Datos de tu bebé'!$D$8="Male",Table!AO238,Table!BG238)</f>
        <v>89.284515594466043</v>
      </c>
      <c r="W238" s="15">
        <f>IF('Datos de tu bebé'!$D$8="Male",Table!AP238,Table!BH238)</f>
        <v>91.418178163573387</v>
      </c>
      <c r="X238" s="15">
        <f>IF('Datos de tu bebé'!$D$8="Male",Table!AQ238,Table!BI238)</f>
        <v>92.69776762378676</v>
      </c>
      <c r="Y238" s="15">
        <f>IF('Datos de tu bebé'!$D$8="Male",Table!AR238,Table!BJ238)</f>
        <v>93.529822012237744</v>
      </c>
      <c r="Z238" s="15" t="e">
        <f t="shared" si="1"/>
        <v>#N/A</v>
      </c>
      <c r="AA238" s="15">
        <v>10.333999705</v>
      </c>
      <c r="AB238" s="15">
        <v>10.591105623000001</v>
      </c>
      <c r="AC238" s="15">
        <v>11.002161689999999</v>
      </c>
      <c r="AD238" s="15">
        <v>11.732551036</v>
      </c>
      <c r="AE238" s="15">
        <v>12.613375842</v>
      </c>
      <c r="AF238" s="15">
        <v>13.574663032</v>
      </c>
      <c r="AG238" s="15">
        <v>14.515819532</v>
      </c>
      <c r="AH238" s="15">
        <v>15.116510015999999</v>
      </c>
      <c r="AI238" s="15">
        <v>15.522600858000001</v>
      </c>
      <c r="AJ238" s="15">
        <v>80.366859662050985</v>
      </c>
      <c r="AK238" s="15">
        <v>81.185823159335911</v>
      </c>
      <c r="AL238" s="15">
        <v>82.448686206465268</v>
      </c>
      <c r="AM238" s="15">
        <v>84.563674226932505</v>
      </c>
      <c r="AN238" s="15">
        <v>86.920518521200009</v>
      </c>
      <c r="AO238" s="15">
        <v>89.284515594466043</v>
      </c>
      <c r="AP238" s="15">
        <v>91.418178163573387</v>
      </c>
      <c r="AQ238" s="15">
        <v>92.69776762378676</v>
      </c>
      <c r="AR238" s="15">
        <v>93.529822012237744</v>
      </c>
      <c r="AS238" s="15">
        <v>9.9340332802999995</v>
      </c>
      <c r="AT238" s="15">
        <v>10.157531909999999</v>
      </c>
      <c r="AU238" s="15">
        <v>10.519055246000001</v>
      </c>
      <c r="AV238" s="15">
        <v>11.174902317999999</v>
      </c>
      <c r="AW238" s="15">
        <v>11.99053926</v>
      </c>
      <c r="AX238" s="15">
        <v>12.914339660000001</v>
      </c>
      <c r="AY238" s="15">
        <v>13.855974073999999</v>
      </c>
      <c r="AZ238" s="15">
        <v>14.477711445999999</v>
      </c>
      <c r="BA238" s="15">
        <v>14.907723633</v>
      </c>
      <c r="BB238" s="15">
        <v>78.865181375679185</v>
      </c>
      <c r="BC238" s="15">
        <v>79.691824026246266</v>
      </c>
      <c r="BD238" s="15">
        <v>80.963218052848276</v>
      </c>
      <c r="BE238" s="15">
        <v>83.083692951420048</v>
      </c>
      <c r="BF238" s="15">
        <v>85.434044304400004</v>
      </c>
      <c r="BG238" s="15">
        <v>87.778626985174327</v>
      </c>
      <c r="BH238" s="15">
        <v>89.884035819997962</v>
      </c>
      <c r="BI238" s="15">
        <v>91.14192913715533</v>
      </c>
      <c r="BJ238" s="15">
        <v>91.958001294994617</v>
      </c>
    </row>
    <row r="239" spans="1:62" ht="12.75" customHeight="1" x14ac:dyDescent="0.15">
      <c r="A239" s="15"/>
      <c r="B239" s="18">
        <f t="shared" si="2"/>
        <v>711</v>
      </c>
      <c r="C239" s="16">
        <v>23.7</v>
      </c>
      <c r="D239" s="17" t="e">
        <f>VLOOKUP(Table!C239,'Datos de tu bebé'!$E$17:$F$102,2,FALSE)</f>
        <v>#N/A</v>
      </c>
      <c r="E239" s="15">
        <f>IF('Datos de tu bebé'!$D$8="Male",Table!AA239,Table!AS239)</f>
        <v>10.34593776</v>
      </c>
      <c r="F239" s="15">
        <f>IF('Datos de tu bebé'!$D$8="Male",Table!AB239,Table!AT239)</f>
        <v>10.603261996000001</v>
      </c>
      <c r="G239" s="15">
        <f>IF('Datos de tu bebé'!$D$8="Male",Table!AC239,Table!AU239)</f>
        <v>11.014688619999999</v>
      </c>
      <c r="H239" s="15">
        <f>IF('Datos de tu bebé'!$D$8="Male",Table!AD239,Table!AV239)</f>
        <v>11.745802772000001</v>
      </c>
      <c r="I239" s="15">
        <f>IF('Datos de tu bebé'!$D$8="Male",Table!AE239,Table!AW239)</f>
        <v>12.627616743999999</v>
      </c>
      <c r="J239" s="15">
        <f>IF('Datos de tu bebé'!$D$8="Male",Table!AF239,Table!AX239)</f>
        <v>13.590129394</v>
      </c>
      <c r="K239" s="15">
        <f>IF('Datos de tu bebé'!$D$8="Male",Table!AG239,Table!AY239)</f>
        <v>14.532634884</v>
      </c>
      <c r="L239" s="15">
        <f>IF('Datos de tu bebé'!$D$8="Male",Table!AH239,Table!AZ239)</f>
        <v>15.134263971999999</v>
      </c>
      <c r="M239" s="15">
        <f>IF('Datos de tu bebé'!$D$8="Male",Table!AI239,Table!BA239)</f>
        <v>15.541023686000001</v>
      </c>
      <c r="N239" s="15" t="e">
        <f t="shared" si="0"/>
        <v>#N/A</v>
      </c>
      <c r="O239" s="16">
        <v>23.7</v>
      </c>
      <c r="P239" s="17" t="e">
        <f>VLOOKUP(Table!O239,'Datos de tu bebé'!$E$17:$G$102,3,FALSE)</f>
        <v>#N/A</v>
      </c>
      <c r="Q239" s="15">
        <f>IF('Datos de tu bebé'!$D$8="Male",Table!AJ239,Table!BB239)</f>
        <v>80.437582948029871</v>
      </c>
      <c r="R239" s="15">
        <f>IF('Datos de tu bebé'!$D$8="Male",Table!AK239,Table!BC239)</f>
        <v>81.258251013657912</v>
      </c>
      <c r="S239" s="15">
        <f>IF('Datos de tu bebé'!$D$8="Male",Table!AL239,Table!BD239)</f>
        <v>82.523575138123405</v>
      </c>
      <c r="T239" s="15">
        <f>IF('Datos de tu bebé'!$D$8="Male",Table!AM239,Table!BE239)</f>
        <v>84.642238458364332</v>
      </c>
      <c r="U239" s="15">
        <f>IF('Datos de tu bebé'!$D$8="Male",Table!AN239,Table!BF239)</f>
        <v>87.002536237760012</v>
      </c>
      <c r="V239" s="15">
        <f>IF('Datos de tu bebé'!$D$8="Male",Table!AO239,Table!BG239)</f>
        <v>89.369337134972284</v>
      </c>
      <c r="W239" s="15">
        <f>IF('Datos de tu bebé'!$D$8="Male",Table!AP239,Table!BH239)</f>
        <v>91.50497882987473</v>
      </c>
      <c r="X239" s="15">
        <f>IF('Datos de tu bebé'!$D$8="Male",Table!AQ239,Table!BI239)</f>
        <v>92.78551009968028</v>
      </c>
      <c r="Y239" s="15">
        <f>IF('Datos de tu bebé'!$D$8="Male",Table!AR239,Table!BJ239)</f>
        <v>93.618079978937857</v>
      </c>
      <c r="Z239" s="15" t="e">
        <f t="shared" si="1"/>
        <v>#N/A</v>
      </c>
      <c r="AA239" s="15">
        <v>10.34593776</v>
      </c>
      <c r="AB239" s="15">
        <v>10.603261996000001</v>
      </c>
      <c r="AC239" s="15">
        <v>11.014688619999999</v>
      </c>
      <c r="AD239" s="15">
        <v>11.745802772000001</v>
      </c>
      <c r="AE239" s="15">
        <v>12.627616743999999</v>
      </c>
      <c r="AF239" s="15">
        <v>13.590129394</v>
      </c>
      <c r="AG239" s="15">
        <v>14.532634884</v>
      </c>
      <c r="AH239" s="15">
        <v>15.134263971999999</v>
      </c>
      <c r="AI239" s="15">
        <v>15.541023686000001</v>
      </c>
      <c r="AJ239" s="15">
        <v>80.437582948029871</v>
      </c>
      <c r="AK239" s="15">
        <v>81.258251013657912</v>
      </c>
      <c r="AL239" s="15">
        <v>82.523575138123405</v>
      </c>
      <c r="AM239" s="15">
        <v>84.642238458364332</v>
      </c>
      <c r="AN239" s="15">
        <v>87.002536237760012</v>
      </c>
      <c r="AO239" s="15">
        <v>89.369337134972284</v>
      </c>
      <c r="AP239" s="15">
        <v>91.50497882987473</v>
      </c>
      <c r="AQ239" s="15">
        <v>92.78551009968028</v>
      </c>
      <c r="AR239" s="15">
        <v>93.618079978937857</v>
      </c>
      <c r="AS239" s="15">
        <v>9.9467400045699996</v>
      </c>
      <c r="AT239" s="15">
        <v>10.1705199623</v>
      </c>
      <c r="AU239" s="15">
        <v>10.5325347751</v>
      </c>
      <c r="AV239" s="15">
        <v>11.1893917395</v>
      </c>
      <c r="AW239" s="15">
        <v>12.006505558200001</v>
      </c>
      <c r="AX239" s="15">
        <v>12.932286930700002</v>
      </c>
      <c r="AY239" s="15">
        <v>13.876290552799999</v>
      </c>
      <c r="AZ239" s="15">
        <v>14.499791719699999</v>
      </c>
      <c r="BA239" s="15">
        <v>14.931118528500001</v>
      </c>
      <c r="BB239" s="15">
        <v>78.942439967599441</v>
      </c>
      <c r="BC239" s="15">
        <v>79.769973875376067</v>
      </c>
      <c r="BD239" s="15">
        <v>81.04280464787287</v>
      </c>
      <c r="BE239" s="15">
        <v>83.165850565559509</v>
      </c>
      <c r="BF239" s="15">
        <v>85.519301026980003</v>
      </c>
      <c r="BG239" s="15">
        <v>87.867229388230456</v>
      </c>
      <c r="BH239" s="15">
        <v>89.975853274754982</v>
      </c>
      <c r="BI239" s="15">
        <v>91.235760528978744</v>
      </c>
      <c r="BJ239" s="15">
        <v>92.053175909016062</v>
      </c>
    </row>
    <row r="240" spans="1:62" ht="12.75" customHeight="1" x14ac:dyDescent="0.15">
      <c r="A240" s="15"/>
      <c r="B240" s="18">
        <f t="shared" si="2"/>
        <v>714</v>
      </c>
      <c r="C240" s="16">
        <v>23.8</v>
      </c>
      <c r="D240" s="17" t="e">
        <f>VLOOKUP(Table!C240,'Datos de tu bebé'!$E$17:$F$102,2,FALSE)</f>
        <v>#N/A</v>
      </c>
      <c r="E240" s="15">
        <f>IF('Datos de tu bebé'!$D$8="Male",Table!AA240,Table!AS240)</f>
        <v>10.357875815</v>
      </c>
      <c r="F240" s="15">
        <f>IF('Datos de tu bebé'!$D$8="Male",Table!AB240,Table!AT240)</f>
        <v>10.615418369</v>
      </c>
      <c r="G240" s="15">
        <f>IF('Datos de tu bebé'!$D$8="Male",Table!AC240,Table!AU240)</f>
        <v>11.027215549999999</v>
      </c>
      <c r="H240" s="15">
        <f>IF('Datos de tu bebé'!$D$8="Male",Table!AD240,Table!AV240)</f>
        <v>11.759054508000002</v>
      </c>
      <c r="I240" s="15">
        <f>IF('Datos de tu bebé'!$D$8="Male",Table!AE240,Table!AW240)</f>
        <v>12.641857645999998</v>
      </c>
      <c r="J240" s="15">
        <f>IF('Datos de tu bebé'!$D$8="Male",Table!AF240,Table!AX240)</f>
        <v>13.605595756</v>
      </c>
      <c r="K240" s="15">
        <f>IF('Datos de tu bebé'!$D$8="Male",Table!AG240,Table!AY240)</f>
        <v>14.549450236</v>
      </c>
      <c r="L240" s="15">
        <f>IF('Datos de tu bebé'!$D$8="Male",Table!AH240,Table!AZ240)</f>
        <v>15.152017927999999</v>
      </c>
      <c r="M240" s="15">
        <f>IF('Datos de tu bebé'!$D$8="Male",Table!AI240,Table!BA240)</f>
        <v>15.559446514000001</v>
      </c>
      <c r="N240" s="15" t="e">
        <f t="shared" si="0"/>
        <v>#N/A</v>
      </c>
      <c r="O240" s="16">
        <v>23.8</v>
      </c>
      <c r="P240" s="17" t="e">
        <f>VLOOKUP(Table!O240,'Datos de tu bebé'!$E$17:$G$102,3,FALSE)</f>
        <v>#N/A</v>
      </c>
      <c r="Q240" s="15">
        <f>IF('Datos de tu bebé'!$D$8="Male",Table!AJ240,Table!BB240)</f>
        <v>80.508668388720963</v>
      </c>
      <c r="R240" s="15">
        <f>IF('Datos de tu bebé'!$D$8="Male",Table!AK240,Table!BC240)</f>
        <v>81.330878299345187</v>
      </c>
      <c r="S240" s="15">
        <f>IF('Datos de tu bebé'!$D$8="Male",Table!AL240,Table!BD240)</f>
        <v>82.598457231869318</v>
      </c>
      <c r="T240" s="15">
        <f>IF('Datos de tu bebé'!$D$8="Male",Table!AM240,Table!BE240)</f>
        <v>84.720569655884987</v>
      </c>
      <c r="U240" s="15">
        <f>IF('Datos de tu bebé'!$D$8="Male",Table!AN240,Table!BF240)</f>
        <v>87.084240745488017</v>
      </c>
      <c r="V240" s="15">
        <f>IF('Datos de tu bebé'!$D$8="Male",Table!AO240,Table!BG240)</f>
        <v>89.453942192473406</v>
      </c>
      <c r="W240" s="15">
        <f>IF('Datos de tu bebé'!$D$8="Male",Table!AP240,Table!BH240)</f>
        <v>91.591798657653854</v>
      </c>
      <c r="X240" s="15">
        <f>IF('Datos de tu bebé'!$D$8="Male",Table!AQ240,Table!BI240)</f>
        <v>92.873479111940199</v>
      </c>
      <c r="Y240" s="15">
        <f>IF('Datos de tu bebé'!$D$8="Male",Table!AR240,Table!BJ240)</f>
        <v>93.706725485191313</v>
      </c>
      <c r="Z240" s="15" t="e">
        <f t="shared" si="1"/>
        <v>#N/A</v>
      </c>
      <c r="AA240" s="15">
        <v>10.357875815</v>
      </c>
      <c r="AB240" s="15">
        <v>10.615418369</v>
      </c>
      <c r="AC240" s="15">
        <v>11.027215549999999</v>
      </c>
      <c r="AD240" s="15">
        <v>11.759054508000002</v>
      </c>
      <c r="AE240" s="15">
        <v>12.641857645999998</v>
      </c>
      <c r="AF240" s="15">
        <v>13.605595756</v>
      </c>
      <c r="AG240" s="15">
        <v>14.549450236</v>
      </c>
      <c r="AH240" s="15">
        <v>15.152017927999999</v>
      </c>
      <c r="AI240" s="15">
        <v>15.559446514000001</v>
      </c>
      <c r="AJ240" s="15">
        <v>80.508668388720963</v>
      </c>
      <c r="AK240" s="15">
        <v>81.330878299345187</v>
      </c>
      <c r="AL240" s="15">
        <v>82.598457231869318</v>
      </c>
      <c r="AM240" s="15">
        <v>84.720569655884987</v>
      </c>
      <c r="AN240" s="15">
        <v>87.084240745488017</v>
      </c>
      <c r="AO240" s="15">
        <v>89.453942192473406</v>
      </c>
      <c r="AP240" s="15">
        <v>91.591798657653854</v>
      </c>
      <c r="AQ240" s="15">
        <v>92.873479111940199</v>
      </c>
      <c r="AR240" s="15">
        <v>93.706725485191313</v>
      </c>
      <c r="AS240" s="15">
        <v>9.9594014504929991</v>
      </c>
      <c r="AT240" s="15">
        <v>10.183463798110001</v>
      </c>
      <c r="AU240" s="15">
        <v>10.54597182993</v>
      </c>
      <c r="AV240" s="15">
        <v>11.203841971599999</v>
      </c>
      <c r="AW240" s="15">
        <v>12.02243712063</v>
      </c>
      <c r="AX240" s="15">
        <v>12.950205292990002</v>
      </c>
      <c r="AY240" s="15">
        <v>13.896585318809999</v>
      </c>
      <c r="AZ240" s="15">
        <v>14.521855952159999</v>
      </c>
      <c r="BA240" s="15">
        <v>14.954501823140001</v>
      </c>
      <c r="BB240" s="15">
        <v>79.019768195430245</v>
      </c>
      <c r="BC240" s="15">
        <v>79.848240126481258</v>
      </c>
      <c r="BD240" s="15">
        <v>81.122574990219675</v>
      </c>
      <c r="BE240" s="15">
        <v>83.248292122799612</v>
      </c>
      <c r="BF240" s="15">
        <v>85.604935472472008</v>
      </c>
      <c r="BG240" s="15">
        <v>87.956285479882681</v>
      </c>
      <c r="BH240" s="15">
        <v>90.068178082138189</v>
      </c>
      <c r="BI240" s="15">
        <v>91.330124913617013</v>
      </c>
      <c r="BJ240" s="15">
        <v>92.148897623209095</v>
      </c>
    </row>
    <row r="241" spans="1:62" ht="12.75" customHeight="1" x14ac:dyDescent="0.15">
      <c r="A241" s="15"/>
      <c r="B241" s="18">
        <f t="shared" si="2"/>
        <v>717</v>
      </c>
      <c r="C241" s="16">
        <v>23.9</v>
      </c>
      <c r="D241" s="17" t="e">
        <f>VLOOKUP(Table!C241,'Datos de tu bebé'!$E$17:$F$102,2,FALSE)</f>
        <v>#N/A</v>
      </c>
      <c r="E241" s="15">
        <f>IF('Datos de tu bebé'!$D$8="Male",Table!AA241,Table!AS241)</f>
        <v>10.36981387</v>
      </c>
      <c r="F241" s="15">
        <f>IF('Datos de tu bebé'!$D$8="Male",Table!AB241,Table!AT241)</f>
        <v>10.627574742</v>
      </c>
      <c r="G241" s="15">
        <f>IF('Datos de tu bebé'!$D$8="Male",Table!AC241,Table!AU241)</f>
        <v>11.039742479999999</v>
      </c>
      <c r="H241" s="15">
        <f>IF('Datos de tu bebé'!$D$8="Male",Table!AD241,Table!AV241)</f>
        <v>11.772306244000003</v>
      </c>
      <c r="I241" s="15">
        <f>IF('Datos de tu bebé'!$D$8="Male",Table!AE241,Table!AW241)</f>
        <v>12.656098547999997</v>
      </c>
      <c r="J241" s="15">
        <f>IF('Datos de tu bebé'!$D$8="Male",Table!AF241,Table!AX241)</f>
        <v>13.621062117999999</v>
      </c>
      <c r="K241" s="15">
        <f>IF('Datos de tu bebé'!$D$8="Male",Table!AG241,Table!AY241)</f>
        <v>14.566265588</v>
      </c>
      <c r="L241" s="15">
        <f>IF('Datos de tu bebé'!$D$8="Male",Table!AH241,Table!AZ241)</f>
        <v>15.169771883999999</v>
      </c>
      <c r="M241" s="15">
        <f>IF('Datos de tu bebé'!$D$8="Male",Table!AI241,Table!BA241)</f>
        <v>15.577869342000001</v>
      </c>
      <c r="N241" s="15" t="e">
        <f t="shared" si="0"/>
        <v>#N/A</v>
      </c>
      <c r="O241" s="16">
        <v>23.9</v>
      </c>
      <c r="P241" s="17" t="e">
        <f>VLOOKUP(Table!O241,'Datos de tu bebé'!$E$17:$G$102,3,FALSE)</f>
        <v>#N/A</v>
      </c>
      <c r="Q241" s="15">
        <f>IF('Datos de tu bebé'!$D$8="Male",Table!AJ241,Table!BB241)</f>
        <v>80.580063879132524</v>
      </c>
      <c r="R241" s="15">
        <f>IF('Datos de tu bebé'!$D$8="Male",Table!AK241,Table!BC241)</f>
        <v>81.403669084750589</v>
      </c>
      <c r="S241" s="15">
        <f>IF('Datos de tu bebé'!$D$8="Male",Table!AL241,Table!BD241)</f>
        <v>82.673316770048984</v>
      </c>
      <c r="T241" s="15">
        <f>IF('Datos de tu bebé'!$D$8="Male",Table!AM241,Table!BE241)</f>
        <v>84.798673410010409</v>
      </c>
      <c r="U241" s="15">
        <f>IF('Datos de tu bebé'!$D$8="Male",Table!AN241,Table!BF241)</f>
        <v>87.165643444148515</v>
      </c>
      <c r="V241" s="15">
        <f>IF('Datos de tu bebé'!$D$8="Male",Table!AO241,Table!BG241)</f>
        <v>89.538329687376532</v>
      </c>
      <c r="W241" s="15">
        <f>IF('Datos de tu bebé'!$D$8="Male",Table!AP241,Table!BH241)</f>
        <v>91.678610121161555</v>
      </c>
      <c r="X241" s="15">
        <f>IF('Datos de tu bebé'!$D$8="Male",Table!AQ241,Table!BI241)</f>
        <v>92.961624568559685</v>
      </c>
      <c r="Y241" s="15">
        <f>IF('Datos de tu bebé'!$D$8="Male",Table!AR241,Table!BJ241)</f>
        <v>93.795691125404119</v>
      </c>
      <c r="Z241" s="15" t="e">
        <f t="shared" si="1"/>
        <v>#N/A</v>
      </c>
      <c r="AA241" s="15">
        <v>10.36981387</v>
      </c>
      <c r="AB241" s="15">
        <v>10.627574742</v>
      </c>
      <c r="AC241" s="15">
        <v>11.039742479999999</v>
      </c>
      <c r="AD241" s="15">
        <v>11.772306244000003</v>
      </c>
      <c r="AE241" s="15">
        <v>12.656098547999997</v>
      </c>
      <c r="AF241" s="15">
        <v>13.621062117999999</v>
      </c>
      <c r="AG241" s="15">
        <v>14.566265588</v>
      </c>
      <c r="AH241" s="15">
        <v>15.169771883999999</v>
      </c>
      <c r="AI241" s="15">
        <v>15.577869342000001</v>
      </c>
      <c r="AJ241" s="15">
        <v>80.580063879132524</v>
      </c>
      <c r="AK241" s="15">
        <v>81.403669084750589</v>
      </c>
      <c r="AL241" s="15">
        <v>82.673316770048984</v>
      </c>
      <c r="AM241" s="15">
        <v>84.798673410010409</v>
      </c>
      <c r="AN241" s="15">
        <v>87.165643444148515</v>
      </c>
      <c r="AO241" s="15">
        <v>89.538329687376532</v>
      </c>
      <c r="AP241" s="15">
        <v>91.678610121161555</v>
      </c>
      <c r="AQ241" s="15">
        <v>92.961624568559685</v>
      </c>
      <c r="AR241" s="15">
        <v>93.795691125404119</v>
      </c>
      <c r="AS241" s="15">
        <v>9.9720183424156996</v>
      </c>
      <c r="AT241" s="15">
        <v>10.196364142134001</v>
      </c>
      <c r="AU241" s="15">
        <v>10.559367136334</v>
      </c>
      <c r="AV241" s="15">
        <v>11.218253744076</v>
      </c>
      <c r="AW241" s="15">
        <v>12.038334685283001</v>
      </c>
      <c r="AX241" s="15">
        <v>12.968095498888003</v>
      </c>
      <c r="AY241" s="15">
        <v>13.916859144687999</v>
      </c>
      <c r="AZ241" s="15">
        <v>14.543904934114</v>
      </c>
      <c r="BA241" s="15">
        <v>14.977874322830001</v>
      </c>
      <c r="BB241" s="15">
        <v>79.097151547266392</v>
      </c>
      <c r="BC241" s="15">
        <v>79.926600630279964</v>
      </c>
      <c r="BD241" s="15">
        <v>81.202495987843207</v>
      </c>
      <c r="BE241" s="15">
        <v>83.33096841157095</v>
      </c>
      <c r="BF241" s="15">
        <v>85.690883607494911</v>
      </c>
      <c r="BG241" s="15">
        <v>88.045719550194505</v>
      </c>
      <c r="BH241" s="15">
        <v>90.160926627485992</v>
      </c>
      <c r="BI241" s="15">
        <v>91.424935095326248</v>
      </c>
      <c r="BJ241" s="15">
        <v>92.245077368603859</v>
      </c>
    </row>
    <row r="242" spans="1:62" ht="12.75" customHeight="1" x14ac:dyDescent="0.15">
      <c r="A242" s="15" t="s">
        <v>2</v>
      </c>
      <c r="B242" s="18">
        <f t="shared" si="2"/>
        <v>720</v>
      </c>
      <c r="C242" s="16">
        <v>24</v>
      </c>
      <c r="D242" s="17" t="e">
        <f>VLOOKUP(Table!C242,'Datos de tu bebé'!$E$17:$F$102,2,FALSE)</f>
        <v>#N/A</v>
      </c>
      <c r="E242" s="15">
        <f>IF('Datos de tu bebé'!$D$8="Male",Table!AA242,Table!AS242)</f>
        <v>10.381751925</v>
      </c>
      <c r="F242" s="15">
        <f>IF('Datos de tu bebé'!$D$8="Male",Table!AB242,Table!AT242)</f>
        <v>10.639731115</v>
      </c>
      <c r="G242" s="15">
        <f>IF('Datos de tu bebé'!$D$8="Male",Table!AC242,Table!AU242)</f>
        <v>11.052269410000001</v>
      </c>
      <c r="H242" s="15">
        <f>IF('Datos de tu bebé'!$D$8="Male",Table!AD242,Table!AV242)</f>
        <v>11.78555798</v>
      </c>
      <c r="I242" s="15">
        <f>IF('Datos de tu bebé'!$D$8="Male",Table!AE242,Table!AW242)</f>
        <v>12.67033945</v>
      </c>
      <c r="J242" s="15">
        <f>IF('Datos de tu bebé'!$D$8="Male",Table!AF242,Table!AX242)</f>
        <v>13.636528479999999</v>
      </c>
      <c r="K242" s="15">
        <f>IF('Datos de tu bebé'!$D$8="Male",Table!AG242,Table!AY242)</f>
        <v>14.58308094</v>
      </c>
      <c r="L242" s="15">
        <f>IF('Datos de tu bebé'!$D$8="Male",Table!AH242,Table!AZ242)</f>
        <v>15.187525839999999</v>
      </c>
      <c r="M242" s="15">
        <f>IF('Datos de tu bebé'!$D$8="Male",Table!AI242,Table!BA242)</f>
        <v>15.59629217</v>
      </c>
      <c r="N242" s="15" t="e">
        <f t="shared" si="0"/>
        <v>#N/A</v>
      </c>
      <c r="O242" s="16">
        <v>24</v>
      </c>
      <c r="P242" s="17" t="e">
        <f>VLOOKUP(Table!O242,'Datos de tu bebé'!$E$17:$G$102,3,FALSE)</f>
        <v>#N/A</v>
      </c>
      <c r="Q242" s="15">
        <f>IF('Datos de tu bebé'!$D$8="Male",Table!AJ242,Table!BB242)</f>
        <v>80.651722671930187</v>
      </c>
      <c r="R242" s="15">
        <f>IF('Datos de tu bebé'!$D$8="Male",Table!AK242,Table!BC242)</f>
        <v>81.476591176291976</v>
      </c>
      <c r="S242" s="15">
        <f>IF('Datos de tu bebé'!$D$8="Male",Table!AL242,Table!BD242)</f>
        <v>82.748139750317435</v>
      </c>
      <c r="T242" s="15">
        <f>IF('Datos de tu bebé'!$D$8="Male",Table!AM242,Table!BE242)</f>
        <v>84.87655489715533</v>
      </c>
      <c r="U242" s="15">
        <f>IF('Datos de tu bebé'!$D$8="Male",Table!AN242,Table!BF242)</f>
        <v>87.24675474180205</v>
      </c>
      <c r="V242" s="15">
        <f>IF('Datos de tu bebé'!$D$8="Male",Table!AO242,Table!BG242)</f>
        <v>89.622498797662644</v>
      </c>
      <c r="W242" s="15">
        <f>IF('Datos de tu bebé'!$D$8="Male",Table!AP242,Table!BH242)</f>
        <v>91.765388593697693</v>
      </c>
      <c r="X242" s="15">
        <f>IF('Datos de tu bebé'!$D$8="Male",Table!AQ242,Table!BI242)</f>
        <v>93.049901528542222</v>
      </c>
      <c r="Y242" s="15">
        <f>IF('Datos de tu bebé'!$D$8="Male",Table!AR242,Table!BJ242)</f>
        <v>93.8849163720093</v>
      </c>
      <c r="Z242" s="15" t="e">
        <f t="shared" si="1"/>
        <v>#N/A</v>
      </c>
      <c r="AA242" s="15">
        <v>10.381751925</v>
      </c>
      <c r="AB242" s="15">
        <v>10.639731115</v>
      </c>
      <c r="AC242" s="15">
        <v>11.052269410000001</v>
      </c>
      <c r="AD242" s="15">
        <v>11.78555798</v>
      </c>
      <c r="AE242" s="15">
        <v>12.67033945</v>
      </c>
      <c r="AF242" s="15">
        <v>13.636528479999999</v>
      </c>
      <c r="AG242" s="15">
        <v>14.58308094</v>
      </c>
      <c r="AH242" s="15">
        <v>15.187525839999999</v>
      </c>
      <c r="AI242" s="15">
        <v>15.59629217</v>
      </c>
      <c r="AJ242" s="15">
        <v>80.651722671930187</v>
      </c>
      <c r="AK242" s="15">
        <v>81.476591176291976</v>
      </c>
      <c r="AL242" s="15">
        <v>82.748139750317435</v>
      </c>
      <c r="AM242" s="15">
        <v>84.87655489715533</v>
      </c>
      <c r="AN242" s="15">
        <v>87.24675474180205</v>
      </c>
      <c r="AO242" s="15">
        <v>89.622498797662644</v>
      </c>
      <c r="AP242" s="15">
        <v>91.765388593697693</v>
      </c>
      <c r="AQ242" s="15">
        <v>93.049901528542222</v>
      </c>
      <c r="AR242" s="15">
        <v>93.8849163720093</v>
      </c>
      <c r="AS242" s="15">
        <v>9.9845913983836301</v>
      </c>
      <c r="AT242" s="15">
        <v>10.209221712607901</v>
      </c>
      <c r="AU242" s="15">
        <v>10.572721413411699</v>
      </c>
      <c r="AV242" s="15">
        <v>11.232627779429301</v>
      </c>
      <c r="AW242" s="15">
        <v>12.054198982174801</v>
      </c>
      <c r="AX242" s="15">
        <v>12.985958291610203</v>
      </c>
      <c r="AY242" s="15">
        <v>13.937112793420399</v>
      </c>
      <c r="AZ242" s="15">
        <v>14.5659394460552</v>
      </c>
      <c r="BA242" s="15">
        <v>15.001236822840301</v>
      </c>
      <c r="BB242" s="15">
        <v>79.174576336799561</v>
      </c>
      <c r="BC242" s="15">
        <v>80.005034902380515</v>
      </c>
      <c r="BD242" s="15">
        <v>81.28253741221269</v>
      </c>
      <c r="BE242" s="15">
        <v>83.413834838742218</v>
      </c>
      <c r="BF242" s="15">
        <v>85.777087614095521</v>
      </c>
      <c r="BG242" s="15">
        <v>88.135463343124144</v>
      </c>
      <c r="BH242" s="15">
        <v>90.254023568496663</v>
      </c>
      <c r="BI242" s="15">
        <v>91.520112510060102</v>
      </c>
      <c r="BJ242" s="15">
        <v>92.341634890011505</v>
      </c>
    </row>
    <row r="243" spans="1:62" ht="12.75" customHeight="1" x14ac:dyDescent="0.15">
      <c r="A243" s="15"/>
      <c r="B243" s="18">
        <f t="shared" si="2"/>
        <v>723</v>
      </c>
      <c r="C243" s="16">
        <v>24.1</v>
      </c>
      <c r="D243" s="17" t="e">
        <f>VLOOKUP(Table!C243,'Datos de tu bebé'!$E$17:$F$102,2,FALSE)</f>
        <v>#N/A</v>
      </c>
      <c r="E243" s="15">
        <f>IF('Datos de tu bebé'!$D$8="Male",Table!AA243,Table!AS243)</f>
        <v>10.39368998</v>
      </c>
      <c r="F243" s="15">
        <f>IF('Datos de tu bebé'!$D$8="Male",Table!AB243,Table!AT243)</f>
        <v>10.651887488</v>
      </c>
      <c r="G243" s="15">
        <f>IF('Datos de tu bebé'!$D$8="Male",Table!AC243,Table!AU243)</f>
        <v>11.064796340000001</v>
      </c>
      <c r="H243" s="15">
        <f>IF('Datos de tu bebé'!$D$8="Male",Table!AD243,Table!AV243)</f>
        <v>11.798809716000001</v>
      </c>
      <c r="I243" s="15">
        <f>IF('Datos de tu bebé'!$D$8="Male",Table!AE243,Table!AW243)</f>
        <v>12.684580351999999</v>
      </c>
      <c r="J243" s="15">
        <f>IF('Datos de tu bebé'!$D$8="Male",Table!AF243,Table!AX243)</f>
        <v>13.651994841999999</v>
      </c>
      <c r="K243" s="15">
        <f>IF('Datos de tu bebé'!$D$8="Male",Table!AG243,Table!AY243)</f>
        <v>14.599896292</v>
      </c>
      <c r="L243" s="15">
        <f>IF('Datos de tu bebé'!$D$8="Male",Table!AH243,Table!AZ243)</f>
        <v>15.205279795999999</v>
      </c>
      <c r="M243" s="15">
        <f>IF('Datos de tu bebé'!$D$8="Male",Table!AI243,Table!BA243)</f>
        <v>15.614714998</v>
      </c>
      <c r="N243" s="15" t="e">
        <f t="shared" si="0"/>
        <v>#N/A</v>
      </c>
      <c r="O243" s="16">
        <v>24.1</v>
      </c>
      <c r="P243" s="17" t="e">
        <f>VLOOKUP(Table!O243,'Datos de tu bebé'!$E$17:$G$102,3,FALSE)</f>
        <v>#N/A</v>
      </c>
      <c r="Q243" s="15">
        <f>IF('Datos de tu bebé'!$D$8="Male",Table!AJ243,Table!BB243)</f>
        <v>80.723602839346199</v>
      </c>
      <c r="R243" s="15">
        <f>IF('Datos de tu bebé'!$D$8="Male",Table!AK243,Table!BC243)</f>
        <v>81.549615742216787</v>
      </c>
      <c r="S243" s="15">
        <f>IF('Datos de tu bebé'!$D$8="Male",Table!AL243,Table!BD243)</f>
        <v>82.822913711550413</v>
      </c>
      <c r="T243" s="15">
        <f>IF('Datos de tu bebé'!$D$8="Male",Table!AM243,Table!BE243)</f>
        <v>84.954218918397387</v>
      </c>
      <c r="U243" s="15">
        <f>IF('Datos de tu bebé'!$D$8="Male",Table!AN243,Table!BF243)</f>
        <v>87.327584151479925</v>
      </c>
      <c r="V243" s="15">
        <f>IF('Datos de tu bebé'!$D$8="Male",Table!AO243,Table!BG243)</f>
        <v>89.706448931098649</v>
      </c>
      <c r="W243" s="15">
        <f>IF('Datos de tu bebé'!$D$8="Male",Table!AP243,Table!BH243)</f>
        <v>91.852112056388009</v>
      </c>
      <c r="X243" s="15">
        <f>IF('Datos de tu bebé'!$D$8="Male",Table!AQ243,Table!BI243)</f>
        <v>93.138269686045049</v>
      </c>
      <c r="Y243" s="15">
        <f>IF('Datos de tu bebé'!$D$8="Male",Table!AR243,Table!BJ243)</f>
        <v>93.974346887328679</v>
      </c>
      <c r="Z243" s="15" t="e">
        <f t="shared" si="1"/>
        <v>#N/A</v>
      </c>
      <c r="AA243" s="15">
        <v>10.39368998</v>
      </c>
      <c r="AB243" s="15">
        <v>10.651887488</v>
      </c>
      <c r="AC243" s="15">
        <v>11.064796340000001</v>
      </c>
      <c r="AD243" s="15">
        <v>11.798809716000001</v>
      </c>
      <c r="AE243" s="15">
        <v>12.684580351999999</v>
      </c>
      <c r="AF243" s="15">
        <v>13.651994841999999</v>
      </c>
      <c r="AG243" s="15">
        <v>14.599896292</v>
      </c>
      <c r="AH243" s="15">
        <v>15.205279795999999</v>
      </c>
      <c r="AI243" s="15">
        <v>15.614714998</v>
      </c>
      <c r="AJ243" s="15">
        <v>80.723602839346199</v>
      </c>
      <c r="AK243" s="15">
        <v>81.549615742216787</v>
      </c>
      <c r="AL243" s="15">
        <v>82.822913711550413</v>
      </c>
      <c r="AM243" s="15">
        <v>84.954218918397387</v>
      </c>
      <c r="AN243" s="15">
        <v>87.327584151479925</v>
      </c>
      <c r="AO243" s="15">
        <v>89.706448931098649</v>
      </c>
      <c r="AP243" s="15">
        <v>91.852112056388009</v>
      </c>
      <c r="AQ243" s="15">
        <v>93.138269686045049</v>
      </c>
      <c r="AR243" s="15">
        <v>93.974346887328679</v>
      </c>
      <c r="AS243" s="15">
        <v>9.9971213301761477</v>
      </c>
      <c r="AT243" s="15">
        <v>10.222037221337201</v>
      </c>
      <c r="AU243" s="15">
        <v>10.586035373560069</v>
      </c>
      <c r="AV243" s="15">
        <v>11.246964792935641</v>
      </c>
      <c r="AW243" s="15">
        <v>12.07003073340347</v>
      </c>
      <c r="AX243" s="15">
        <v>13.003794405640743</v>
      </c>
      <c r="AY243" s="15">
        <v>13.957347018401949</v>
      </c>
      <c r="AZ243" s="15">
        <v>14.58796025832094</v>
      </c>
      <c r="BA243" s="15">
        <v>15.024590107891331</v>
      </c>
      <c r="BB243" s="15">
        <v>79.252029634554788</v>
      </c>
      <c r="BC243" s="15">
        <v>80.083523969105073</v>
      </c>
      <c r="BD243" s="15">
        <v>81.36267162224604</v>
      </c>
      <c r="BE243" s="15">
        <v>83.496850975348096</v>
      </c>
      <c r="BF243" s="15">
        <v>85.863495273709688</v>
      </c>
      <c r="BG243" s="15">
        <v>88.225455315522183</v>
      </c>
      <c r="BH243" s="15">
        <v>90.347401012151522</v>
      </c>
      <c r="BI243" s="15">
        <v>91.615586366662541</v>
      </c>
      <c r="BJ243" s="15">
        <v>92.438497869273476</v>
      </c>
    </row>
    <row r="244" spans="1:62" ht="12.75" customHeight="1" x14ac:dyDescent="0.15">
      <c r="A244" s="15"/>
      <c r="B244" s="18">
        <f t="shared" si="2"/>
        <v>726</v>
      </c>
      <c r="C244" s="16">
        <v>24.2</v>
      </c>
      <c r="D244" s="17" t="e">
        <f>VLOOKUP(Table!C244,'Datos de tu bebé'!$E$17:$F$102,2,FALSE)</f>
        <v>#N/A</v>
      </c>
      <c r="E244" s="15">
        <f>IF('Datos de tu bebé'!$D$8="Male",Table!AA244,Table!AS244)</f>
        <v>10.405628034999999</v>
      </c>
      <c r="F244" s="15">
        <f>IF('Datos de tu bebé'!$D$8="Male",Table!AB244,Table!AT244)</f>
        <v>10.664043861</v>
      </c>
      <c r="G244" s="15">
        <f>IF('Datos de tu bebé'!$D$8="Male",Table!AC244,Table!AU244)</f>
        <v>11.077323270000001</v>
      </c>
      <c r="H244" s="15">
        <f>IF('Datos de tu bebé'!$D$8="Male",Table!AD244,Table!AV244)</f>
        <v>11.812061452000002</v>
      </c>
      <c r="I244" s="15">
        <f>IF('Datos de tu bebé'!$D$8="Male",Table!AE244,Table!AW244)</f>
        <v>12.698821253999999</v>
      </c>
      <c r="J244" s="15">
        <f>IF('Datos de tu bebé'!$D$8="Male",Table!AF244,Table!AX244)</f>
        <v>13.667461203999999</v>
      </c>
      <c r="K244" s="15">
        <f>IF('Datos de tu bebé'!$D$8="Male",Table!AG244,Table!AY244)</f>
        <v>14.616711644</v>
      </c>
      <c r="L244" s="15">
        <f>IF('Datos de tu bebé'!$D$8="Male",Table!AH244,Table!AZ244)</f>
        <v>15.223033751999999</v>
      </c>
      <c r="M244" s="15">
        <f>IF('Datos de tu bebé'!$D$8="Male",Table!AI244,Table!BA244)</f>
        <v>15.633137826</v>
      </c>
      <c r="N244" s="15" t="e">
        <f t="shared" si="0"/>
        <v>#N/A</v>
      </c>
      <c r="O244" s="16">
        <v>24.2</v>
      </c>
      <c r="P244" s="17" t="e">
        <f>VLOOKUP(Table!O244,'Datos de tu bebé'!$E$17:$G$102,3,FALSE)</f>
        <v>#N/A</v>
      </c>
      <c r="Q244" s="15">
        <f>IF('Datos de tu bebé'!$D$8="Male",Table!AJ244,Table!BB244)</f>
        <v>80.795666788931626</v>
      </c>
      <c r="R244" s="15">
        <f>IF('Datos de tu bebé'!$D$8="Male",Table!AK244,Table!BC244)</f>
        <v>81.622716974033665</v>
      </c>
      <c r="S244" s="15">
        <f>IF('Datos de tu bebé'!$D$8="Male",Table!AL244,Table!BD244)</f>
        <v>82.897627577219936</v>
      </c>
      <c r="T244" s="15">
        <f>IF('Datos de tu bebé'!$D$8="Male",Table!AM244,Table!BE244)</f>
        <v>85.031669934431179</v>
      </c>
      <c r="U244" s="15">
        <f>IF('Datos de tu bebé'!$D$8="Male",Table!AN244,Table!BF244)</f>
        <v>87.408140378258338</v>
      </c>
      <c r="V244" s="15">
        <f>IF('Datos de tu bebé'!$D$8="Male",Table!AO244,Table!BG244)</f>
        <v>89.790179700283744</v>
      </c>
      <c r="W244" s="15">
        <f>IF('Datos de tu bebé'!$D$8="Male",Table!AP244,Table!BH244)</f>
        <v>91.938760836119357</v>
      </c>
      <c r="X244" s="15">
        <f>IF('Datos de tu bebé'!$D$8="Male",Table!AQ244,Table!BI244)</f>
        <v>93.226692906129102</v>
      </c>
      <c r="Y244" s="15">
        <f>IF('Datos de tu bebé'!$D$8="Male",Table!AR244,Table!BJ244)</f>
        <v>94.063933904258192</v>
      </c>
      <c r="Z244" s="15" t="e">
        <f t="shared" si="1"/>
        <v>#N/A</v>
      </c>
      <c r="AA244" s="15">
        <v>10.405628034999999</v>
      </c>
      <c r="AB244" s="15">
        <v>10.664043861</v>
      </c>
      <c r="AC244" s="15">
        <v>11.077323270000001</v>
      </c>
      <c r="AD244" s="15">
        <v>11.812061452000002</v>
      </c>
      <c r="AE244" s="15">
        <v>12.698821253999999</v>
      </c>
      <c r="AF244" s="15">
        <v>13.667461203999999</v>
      </c>
      <c r="AG244" s="15">
        <v>14.616711644</v>
      </c>
      <c r="AH244" s="15">
        <v>15.223033751999999</v>
      </c>
      <c r="AI244" s="15">
        <v>15.633137826</v>
      </c>
      <c r="AJ244" s="15">
        <v>80.795666788931626</v>
      </c>
      <c r="AK244" s="15">
        <v>81.622716974033665</v>
      </c>
      <c r="AL244" s="15">
        <v>82.897627577219936</v>
      </c>
      <c r="AM244" s="15">
        <v>85.031669934431179</v>
      </c>
      <c r="AN244" s="15">
        <v>87.408140378258338</v>
      </c>
      <c r="AO244" s="15">
        <v>89.790179700283744</v>
      </c>
      <c r="AP244" s="15">
        <v>91.938760836119357</v>
      </c>
      <c r="AQ244" s="15">
        <v>93.226692906129102</v>
      </c>
      <c r="AR244" s="15">
        <v>94.063933904258192</v>
      </c>
      <c r="AS244" s="15">
        <v>10.009608843341297</v>
      </c>
      <c r="AT244" s="15">
        <v>10.234811373734511</v>
      </c>
      <c r="AU244" s="15">
        <v>10.599309722514777</v>
      </c>
      <c r="AV244" s="15">
        <v>11.261265492694173</v>
      </c>
      <c r="AW244" s="15">
        <v>12.085830653208488</v>
      </c>
      <c r="AX244" s="15">
        <v>13.021604566801006</v>
      </c>
      <c r="AY244" s="15">
        <v>13.977562563515242</v>
      </c>
      <c r="AZ244" s="15">
        <v>14.609968131177345</v>
      </c>
      <c r="BA244" s="15">
        <v>15.047934952243008</v>
      </c>
      <c r="BB244" s="15">
        <v>79.329499205864238</v>
      </c>
      <c r="BC244" s="15">
        <v>80.162050228610696</v>
      </c>
      <c r="BD244" s="15">
        <v>81.442873315756771</v>
      </c>
      <c r="BE244" s="15">
        <v>83.579980147687735</v>
      </c>
      <c r="BF244" s="15">
        <v>85.950059412700071</v>
      </c>
      <c r="BG244" s="15">
        <v>88.315639970216765</v>
      </c>
      <c r="BH244" s="15">
        <v>90.440997773932224</v>
      </c>
      <c r="BI244" s="15">
        <v>91.711292873920272</v>
      </c>
      <c r="BJ244" s="15">
        <v>92.535601136157098</v>
      </c>
    </row>
    <row r="245" spans="1:62" ht="12.75" customHeight="1" x14ac:dyDescent="0.15">
      <c r="A245" s="15"/>
      <c r="B245" s="18">
        <f t="shared" si="2"/>
        <v>729</v>
      </c>
      <c r="C245" s="16">
        <v>24.3</v>
      </c>
      <c r="D245" s="17" t="e">
        <f>VLOOKUP(Table!C245,'Datos de tu bebé'!$E$17:$F$102,2,FALSE)</f>
        <v>#N/A</v>
      </c>
      <c r="E245" s="15">
        <f>IF('Datos de tu bebé'!$D$8="Male",Table!AA245,Table!AS245)</f>
        <v>10.417566089999999</v>
      </c>
      <c r="F245" s="15">
        <f>IF('Datos de tu bebé'!$D$8="Male",Table!AB245,Table!AT245)</f>
        <v>10.676200234</v>
      </c>
      <c r="G245" s="15">
        <f>IF('Datos de tu bebé'!$D$8="Male",Table!AC245,Table!AU245)</f>
        <v>11.089850200000001</v>
      </c>
      <c r="H245" s="15">
        <f>IF('Datos de tu bebé'!$D$8="Male",Table!AD245,Table!AV245)</f>
        <v>11.825313188000003</v>
      </c>
      <c r="I245" s="15">
        <f>IF('Datos de tu bebé'!$D$8="Male",Table!AE245,Table!AW245)</f>
        <v>12.713062155999998</v>
      </c>
      <c r="J245" s="15">
        <f>IF('Datos de tu bebé'!$D$8="Male",Table!AF245,Table!AX245)</f>
        <v>13.682927565999998</v>
      </c>
      <c r="K245" s="15">
        <f>IF('Datos de tu bebé'!$D$8="Male",Table!AG245,Table!AY245)</f>
        <v>14.633526996000001</v>
      </c>
      <c r="L245" s="15">
        <f>IF('Datos de tu bebé'!$D$8="Male",Table!AH245,Table!AZ245)</f>
        <v>15.240787707999999</v>
      </c>
      <c r="M245" s="15">
        <f>IF('Datos de tu bebé'!$D$8="Male",Table!AI245,Table!BA245)</f>
        <v>15.651560654000001</v>
      </c>
      <c r="N245" s="15" t="e">
        <f t="shared" si="0"/>
        <v>#N/A</v>
      </c>
      <c r="O245" s="16">
        <v>24.3</v>
      </c>
      <c r="P245" s="17" t="e">
        <f>VLOOKUP(Table!O245,'Datos de tu bebé'!$E$17:$G$102,3,FALSE)</f>
        <v>#N/A</v>
      </c>
      <c r="Q245" s="15">
        <f>IF('Datos de tu bebé'!$D$8="Male",Table!AJ245,Table!BB245)</f>
        <v>80.867880827767735</v>
      </c>
      <c r="R245" s="15">
        <f>IF('Datos de tu bebé'!$D$8="Male",Table!AK245,Table!BC245)</f>
        <v>81.695871781844076</v>
      </c>
      <c r="S245" s="15">
        <f>IF('Datos de tu bebé'!$D$8="Male",Table!AL245,Table!BD245)</f>
        <v>82.972271514486422</v>
      </c>
      <c r="T245" s="15">
        <f>IF('Datos de tu bebé'!$D$8="Male",Table!AM245,Table!BE245)</f>
        <v>85.108912097091604</v>
      </c>
      <c r="U245" s="15">
        <f>IF('Datos de tu bebé'!$D$8="Male",Table!AN245,Table!BF245)</f>
        <v>87.488431397690022</v>
      </c>
      <c r="V245" s="15">
        <f>IF('Datos de tu bebé'!$D$8="Male",Table!AO245,Table!BG245)</f>
        <v>89.87369090024491</v>
      </c>
      <c r="W245" s="15">
        <f>IF('Datos de tu bebé'!$D$8="Male",Table!AP245,Table!BH245)</f>
        <v>92.025317369716618</v>
      </c>
      <c r="X245" s="15">
        <f>IF('Datos de tu bebé'!$D$8="Male",Table!AQ245,Table!BI245)</f>
        <v>93.315138806954749</v>
      </c>
      <c r="Y245" s="15">
        <f>IF('Datos de tu bebé'!$D$8="Male",Table!AR245,Table!BJ245)</f>
        <v>94.153633668894869</v>
      </c>
      <c r="Z245" s="15" t="e">
        <f t="shared" si="1"/>
        <v>#N/A</v>
      </c>
      <c r="AA245" s="15">
        <v>10.417566089999999</v>
      </c>
      <c r="AB245" s="15">
        <v>10.676200234</v>
      </c>
      <c r="AC245" s="15">
        <v>11.089850200000001</v>
      </c>
      <c r="AD245" s="15">
        <v>11.825313188000003</v>
      </c>
      <c r="AE245" s="15">
        <v>12.713062155999998</v>
      </c>
      <c r="AF245" s="15">
        <v>13.682927565999998</v>
      </c>
      <c r="AG245" s="15">
        <v>14.633526996000001</v>
      </c>
      <c r="AH245" s="15">
        <v>15.240787707999999</v>
      </c>
      <c r="AI245" s="15">
        <v>15.651560654000001</v>
      </c>
      <c r="AJ245" s="15">
        <v>80.867880827767735</v>
      </c>
      <c r="AK245" s="15">
        <v>81.695871781844076</v>
      </c>
      <c r="AL245" s="15">
        <v>82.972271514486422</v>
      </c>
      <c r="AM245" s="15">
        <v>85.108912097091604</v>
      </c>
      <c r="AN245" s="15">
        <v>87.488431397690022</v>
      </c>
      <c r="AO245" s="15">
        <v>89.87369090024491</v>
      </c>
      <c r="AP245" s="15">
        <v>92.025317369716618</v>
      </c>
      <c r="AQ245" s="15">
        <v>93.315138806954749</v>
      </c>
      <c r="AR245" s="15">
        <v>94.153633668894869</v>
      </c>
      <c r="AS245" s="15">
        <v>10.022054637230543</v>
      </c>
      <c r="AT245" s="15">
        <v>10.247544868856879</v>
      </c>
      <c r="AU245" s="15">
        <v>10.612545159391466</v>
      </c>
      <c r="AV245" s="15">
        <v>11.275530579676257</v>
      </c>
      <c r="AW245" s="15">
        <v>12.101599448029539</v>
      </c>
      <c r="AX245" s="15">
        <v>13.039389492318502</v>
      </c>
      <c r="AY245" s="15">
        <v>13.997760163209747</v>
      </c>
      <c r="AZ245" s="15">
        <v>14.631963814903639</v>
      </c>
      <c r="BA245" s="15">
        <v>15.071272119783618</v>
      </c>
      <c r="BB245" s="15">
        <v>79.406973454904914</v>
      </c>
      <c r="BC245" s="15">
        <v>80.240597325777969</v>
      </c>
      <c r="BD245" s="15">
        <v>81.523119305662092</v>
      </c>
      <c r="BE245" s="15">
        <v>83.663189069256148</v>
      </c>
      <c r="BF245" s="15">
        <v>86.036737403311648</v>
      </c>
      <c r="BG245" s="15">
        <v>88.405967255776403</v>
      </c>
      <c r="BH245" s="15">
        <v>90.534758711101972</v>
      </c>
      <c r="BI245" s="15">
        <v>91.807174544888625</v>
      </c>
      <c r="BJ245" s="15">
        <v>92.63288595813296</v>
      </c>
    </row>
    <row r="246" spans="1:62" ht="12.75" customHeight="1" x14ac:dyDescent="0.15">
      <c r="A246" s="15"/>
      <c r="B246" s="18">
        <f t="shared" si="2"/>
        <v>732</v>
      </c>
      <c r="C246" s="16">
        <v>24.4</v>
      </c>
      <c r="D246" s="17" t="e">
        <f>VLOOKUP(Table!C246,'Datos de tu bebé'!$E$17:$F$102,2,FALSE)</f>
        <v>#N/A</v>
      </c>
      <c r="E246" s="15">
        <f>IF('Datos de tu bebé'!$D$8="Male",Table!AA246,Table!AS246)</f>
        <v>10.429504144999999</v>
      </c>
      <c r="F246" s="15">
        <f>IF('Datos de tu bebé'!$D$8="Male",Table!AB246,Table!AT246)</f>
        <v>10.688356606999999</v>
      </c>
      <c r="G246" s="15">
        <f>IF('Datos de tu bebé'!$D$8="Male",Table!AC246,Table!AU246)</f>
        <v>11.102377130000001</v>
      </c>
      <c r="H246" s="15">
        <f>IF('Datos de tu bebé'!$D$8="Male",Table!AD246,Table!AV246)</f>
        <v>11.838564924000003</v>
      </c>
      <c r="I246" s="15">
        <f>IF('Datos de tu bebé'!$D$8="Male",Table!AE246,Table!AW246)</f>
        <v>12.727303057999997</v>
      </c>
      <c r="J246" s="15">
        <f>IF('Datos de tu bebé'!$D$8="Male",Table!AF246,Table!AX246)</f>
        <v>13.698393927999998</v>
      </c>
      <c r="K246" s="15">
        <f>IF('Datos de tu bebé'!$D$8="Male",Table!AG246,Table!AY246)</f>
        <v>14.650342348000001</v>
      </c>
      <c r="L246" s="15">
        <f>IF('Datos de tu bebé'!$D$8="Male",Table!AH246,Table!AZ246)</f>
        <v>15.258541663999999</v>
      </c>
      <c r="M246" s="15">
        <f>IF('Datos de tu bebé'!$D$8="Male",Table!AI246,Table!BA246)</f>
        <v>15.669983482000001</v>
      </c>
      <c r="N246" s="15" t="e">
        <f t="shared" si="0"/>
        <v>#N/A</v>
      </c>
      <c r="O246" s="16">
        <v>24.4</v>
      </c>
      <c r="P246" s="17" t="e">
        <f>VLOOKUP(Table!O246,'Datos de tu bebé'!$E$17:$G$102,3,FALSE)</f>
        <v>#N/A</v>
      </c>
      <c r="Q246" s="15">
        <f>IF('Datos de tu bebé'!$D$8="Male",Table!AJ246,Table!BB246)</f>
        <v>80.940214770291078</v>
      </c>
      <c r="R246" s="15">
        <f>IF('Datos de tu bebé'!$D$8="Male",Table!AK246,Table!BC246)</f>
        <v>81.769059520183845</v>
      </c>
      <c r="S246" s="15">
        <f>IF('Datos de tu bebé'!$D$8="Male",Table!AL246,Table!BD246)</f>
        <v>83.046836807434786</v>
      </c>
      <c r="T246" s="15">
        <f>IF('Datos de tu bebé'!$D$8="Male",Table!AM246,Table!BE246)</f>
        <v>85.185949277787643</v>
      </c>
      <c r="U246" s="15">
        <f>IF('Datos de tu bebé'!$D$8="Male",Table!AN246,Table!BF246)</f>
        <v>87.568464526455642</v>
      </c>
      <c r="V246" s="15">
        <f>IF('Datos de tu bebé'!$D$8="Male",Table!AO246,Table!BG246)</f>
        <v>89.956982488325195</v>
      </c>
      <c r="W246" s="15">
        <f>IF('Datos de tu bebé'!$D$8="Male",Table!AP246,Table!BH246)</f>
        <v>92.11176599173649</v>
      </c>
      <c r="X246" s="15">
        <f>IF('Datos de tu bebé'!$D$8="Male",Table!AQ246,Table!BI246)</f>
        <v>93.403578383778623</v>
      </c>
      <c r="Y246" s="15">
        <f>IF('Datos de tu bebé'!$D$8="Male",Table!AR246,Table!BJ246)</f>
        <v>94.243406938911718</v>
      </c>
      <c r="Z246" s="15" t="e">
        <f t="shared" si="1"/>
        <v>#N/A</v>
      </c>
      <c r="AA246" s="15">
        <v>10.429504144999999</v>
      </c>
      <c r="AB246" s="15">
        <v>10.688356606999999</v>
      </c>
      <c r="AC246" s="15">
        <v>11.102377130000001</v>
      </c>
      <c r="AD246" s="15">
        <v>11.838564924000003</v>
      </c>
      <c r="AE246" s="15">
        <v>12.727303057999997</v>
      </c>
      <c r="AF246" s="15">
        <v>13.698393927999998</v>
      </c>
      <c r="AG246" s="15">
        <v>14.650342348000001</v>
      </c>
      <c r="AH246" s="15">
        <v>15.258541663999999</v>
      </c>
      <c r="AI246" s="15">
        <v>15.669983482000001</v>
      </c>
      <c r="AJ246" s="15">
        <v>80.940214770291078</v>
      </c>
      <c r="AK246" s="15">
        <v>81.769059520183845</v>
      </c>
      <c r="AL246" s="15">
        <v>83.046836807434786</v>
      </c>
      <c r="AM246" s="15">
        <v>85.185949277787643</v>
      </c>
      <c r="AN246" s="15">
        <v>87.568464526455642</v>
      </c>
      <c r="AO246" s="15">
        <v>89.956982488325195</v>
      </c>
      <c r="AP246" s="15">
        <v>92.11176599173649</v>
      </c>
      <c r="AQ246" s="15">
        <v>93.403578383778623</v>
      </c>
      <c r="AR246" s="15">
        <v>94.243406938911718</v>
      </c>
      <c r="AS246" s="15">
        <v>10.034459405033356</v>
      </c>
      <c r="AT246" s="15">
        <v>10.260238399442951</v>
      </c>
      <c r="AU246" s="15">
        <v>10.625742376726878</v>
      </c>
      <c r="AV246" s="15">
        <v>11.289760747774078</v>
      </c>
      <c r="AW246" s="15">
        <v>12.117337816564994</v>
      </c>
      <c r="AX246" s="15">
        <v>13.057149890895351</v>
      </c>
      <c r="AY246" s="15">
        <v>14.01794054258038</v>
      </c>
      <c r="AZ246" s="15">
        <v>14.653948049876121</v>
      </c>
      <c r="BA246" s="15">
        <v>15.094602364118224</v>
      </c>
      <c r="BB246" s="15">
        <v>79.484441374193921</v>
      </c>
      <c r="BC246" s="15">
        <v>80.319150039490637</v>
      </c>
      <c r="BD246" s="15">
        <v>81.603388318475979</v>
      </c>
      <c r="BE246" s="15">
        <v>83.746447509424314</v>
      </c>
      <c r="BF246" s="15">
        <v>86.123490714501969</v>
      </c>
      <c r="BG246" s="15">
        <v>88.496392026281228</v>
      </c>
      <c r="BH246" s="15">
        <v>90.628634122643206</v>
      </c>
      <c r="BI246" s="15">
        <v>91.903179570763157</v>
      </c>
      <c r="BJ246" s="15">
        <v>92.730299401146127</v>
      </c>
    </row>
    <row r="247" spans="1:62" ht="12.75" customHeight="1" x14ac:dyDescent="0.15">
      <c r="A247" s="15" t="s">
        <v>2</v>
      </c>
      <c r="B247" s="18">
        <f t="shared" si="2"/>
        <v>735</v>
      </c>
      <c r="C247" s="16">
        <v>24.5</v>
      </c>
      <c r="D247" s="17" t="e">
        <f>VLOOKUP(Table!C247,'Datos de tu bebé'!$E$17:$F$102,2,FALSE)</f>
        <v>#N/A</v>
      </c>
      <c r="E247" s="15">
        <f>IF('Datos de tu bebé'!$D$8="Male",Table!AA247,Table!AS247)</f>
        <v>10.441442199999999</v>
      </c>
      <c r="F247" s="15">
        <f>IF('Datos de tu bebé'!$D$8="Male",Table!AB247,Table!AT247)</f>
        <v>10.700512979999999</v>
      </c>
      <c r="G247" s="15">
        <f>IF('Datos de tu bebé'!$D$8="Male",Table!AC247,Table!AU247)</f>
        <v>11.114904060000001</v>
      </c>
      <c r="H247" s="15">
        <f>IF('Datos de tu bebé'!$D$8="Male",Table!AD247,Table!AV247)</f>
        <v>11.851816660000001</v>
      </c>
      <c r="I247" s="15">
        <f>IF('Datos de tu bebé'!$D$8="Male",Table!AE247,Table!AW247)</f>
        <v>12.74154396</v>
      </c>
      <c r="J247" s="15">
        <f>IF('Datos de tu bebé'!$D$8="Male",Table!AF247,Table!AX247)</f>
        <v>13.71386029</v>
      </c>
      <c r="K247" s="15">
        <f>IF('Datos de tu bebé'!$D$8="Male",Table!AG247,Table!AY247)</f>
        <v>14.667157700000001</v>
      </c>
      <c r="L247" s="15">
        <f>IF('Datos de tu bebé'!$D$8="Male",Table!AH247,Table!AZ247)</f>
        <v>15.276295620000001</v>
      </c>
      <c r="M247" s="15">
        <f>IF('Datos de tu bebé'!$D$8="Male",Table!AI247,Table!BA247)</f>
        <v>15.68840631</v>
      </c>
      <c r="N247" s="15" t="e">
        <f t="shared" si="0"/>
        <v>#N/A</v>
      </c>
      <c r="O247" s="16">
        <v>24.5</v>
      </c>
      <c r="P247" s="17" t="e">
        <f>VLOOKUP(Table!O247,'Datos de tu bebé'!$E$17:$G$102,3,FALSE)</f>
        <v>#N/A</v>
      </c>
      <c r="Q247" s="15">
        <f>IF('Datos de tu bebé'!$D$8="Male",Table!AJ247,Table!BB247)</f>
        <v>80.9995872983678</v>
      </c>
      <c r="R247" s="15">
        <f>IF('Datos de tu bebé'!$D$8="Male",Table!AK247,Table!BC247)</f>
        <v>81.83551817574903</v>
      </c>
      <c r="S247" s="15">
        <f>IF('Datos de tu bebé'!$D$8="Male",Table!AL247,Table!BD247)</f>
        <v>83.12258949448649</v>
      </c>
      <c r="T247" s="15">
        <f>IF('Datos de tu bebé'!$D$8="Male",Table!AM247,Table!BE247)</f>
        <v>85.27290404353181</v>
      </c>
      <c r="U247" s="15">
        <f>IF('Datos de tu bebé'!$D$8="Male",Table!AN247,Table!BF247)</f>
        <v>87.661609338999995</v>
      </c>
      <c r="V247" s="15">
        <f>IF('Datos de tu bebé'!$D$8="Male",Table!AO247,Table!BG247)</f>
        <v>90.049845493116365</v>
      </c>
      <c r="W247" s="15">
        <f>IF('Datos de tu bebé'!$D$8="Male",Table!AP247,Table!BH247)</f>
        <v>92.198934971201169</v>
      </c>
      <c r="X247" s="15">
        <f>IF('Datos de tu bebé'!$D$8="Male",Table!AQ247,Table!BI247)</f>
        <v>93.484908733602182</v>
      </c>
      <c r="Y247" s="15">
        <f>IF('Datos de tu bebé'!$D$8="Male",Table!AR247,Table!BJ247)</f>
        <v>94.319980422495064</v>
      </c>
      <c r="Z247" s="15" t="e">
        <f t="shared" si="1"/>
        <v>#N/A</v>
      </c>
      <c r="AA247" s="15">
        <v>10.441442199999999</v>
      </c>
      <c r="AB247" s="15">
        <v>10.700512979999999</v>
      </c>
      <c r="AC247" s="15">
        <v>11.114904060000001</v>
      </c>
      <c r="AD247" s="15">
        <v>11.851816660000001</v>
      </c>
      <c r="AE247" s="15">
        <v>12.74154396</v>
      </c>
      <c r="AF247" s="15">
        <v>13.71386029</v>
      </c>
      <c r="AG247" s="15">
        <v>14.667157700000001</v>
      </c>
      <c r="AH247" s="15">
        <v>15.276295620000001</v>
      </c>
      <c r="AI247" s="15">
        <v>15.68840631</v>
      </c>
      <c r="AJ247" s="15">
        <v>80.9995872983678</v>
      </c>
      <c r="AK247" s="15">
        <v>81.83551817574903</v>
      </c>
      <c r="AL247" s="15">
        <v>83.12258949448649</v>
      </c>
      <c r="AM247" s="15">
        <v>85.27290404353181</v>
      </c>
      <c r="AN247" s="15">
        <v>87.661609338999995</v>
      </c>
      <c r="AO247" s="15">
        <v>90.049845493116365</v>
      </c>
      <c r="AP247" s="15">
        <v>92.198934971201169</v>
      </c>
      <c r="AQ247" s="15">
        <v>93.484908733602182</v>
      </c>
      <c r="AR247" s="15">
        <v>94.319980422495064</v>
      </c>
      <c r="AS247" s="15">
        <v>10.04880788</v>
      </c>
      <c r="AT247" s="15">
        <v>10.27482891</v>
      </c>
      <c r="AU247" s="15">
        <v>10.64075987</v>
      </c>
      <c r="AV247" s="15">
        <v>11.30566645</v>
      </c>
      <c r="AW247" s="15">
        <v>12.134555280000001</v>
      </c>
      <c r="AX247" s="15">
        <v>13.07613212</v>
      </c>
      <c r="AY247" s="15">
        <v>14.03902484</v>
      </c>
      <c r="AZ247" s="15">
        <v>14.676585490000001</v>
      </c>
      <c r="BA247" s="15">
        <v>15.11838945</v>
      </c>
      <c r="BB247" s="15">
        <v>79.5597432560035</v>
      </c>
      <c r="BC247" s="15">
        <v>80.39390918252667</v>
      </c>
      <c r="BD247" s="15">
        <v>81.677517322402238</v>
      </c>
      <c r="BE247" s="15">
        <v>83.820066978536161</v>
      </c>
      <c r="BF247" s="15">
        <v>86.197316901999997</v>
      </c>
      <c r="BG247" s="15">
        <v>88.571209530921152</v>
      </c>
      <c r="BH247" s="15">
        <v>90.704991525340546</v>
      </c>
      <c r="BI247" s="15">
        <v>91.980743693395027</v>
      </c>
      <c r="BJ247" s="15">
        <v>92.808759207670221</v>
      </c>
    </row>
    <row r="248" spans="1:62" ht="12.75" customHeight="1" x14ac:dyDescent="0.15">
      <c r="A248" s="15"/>
      <c r="B248" s="18">
        <f t="shared" si="2"/>
        <v>738</v>
      </c>
      <c r="C248" s="16">
        <v>24.6</v>
      </c>
      <c r="D248" s="17" t="e">
        <f>VLOOKUP(Table!C248,'Datos de tu bebé'!$E$17:$F$102,2,FALSE)</f>
        <v>#N/A</v>
      </c>
      <c r="E248" s="15">
        <f>IF('Datos de tu bebé'!$D$8="Male",Table!AA248,Table!AS248)</f>
        <v>10.453145288999998</v>
      </c>
      <c r="F248" s="15">
        <f>IF('Datos de tu bebé'!$D$8="Male",Table!AB248,Table!AT248)</f>
        <v>10.712419217999999</v>
      </c>
      <c r="G248" s="15">
        <f>IF('Datos de tu bebé'!$D$8="Male",Table!AC248,Table!AU248)</f>
        <v>11.127160995000001</v>
      </c>
      <c r="H248" s="15">
        <f>IF('Datos de tu bebé'!$D$8="Male",Table!AD248,Table!AV248)</f>
        <v>11.864776886000001</v>
      </c>
      <c r="I248" s="15">
        <f>IF('Datos de tu bebé'!$D$8="Male",Table!AE248,Table!AW248)</f>
        <v>12.755491839999999</v>
      </c>
      <c r="J248" s="15">
        <f>IF('Datos de tu bebé'!$D$8="Male",Table!AF248,Table!AX248)</f>
        <v>13.729063885999999</v>
      </c>
      <c r="K248" s="15">
        <f>IF('Datos de tu bebé'!$D$8="Male",Table!AG248,Table!AY248)</f>
        <v>14.683773562000001</v>
      </c>
      <c r="L248" s="15">
        <f>IF('Datos de tu bebé'!$D$8="Male",Table!AH248,Table!AZ248)</f>
        <v>15.293908463000001</v>
      </c>
      <c r="M248" s="15">
        <f>IF('Datos de tu bebé'!$D$8="Male",Table!AI248,Table!BA248)</f>
        <v>15.70673562</v>
      </c>
      <c r="N248" s="15" t="e">
        <f t="shared" si="0"/>
        <v>#N/A</v>
      </c>
      <c r="O248" s="16">
        <v>24.6</v>
      </c>
      <c r="P248" s="17" t="e">
        <f>VLOOKUP(Table!O248,'Datos de tu bebé'!$E$17:$G$102,3,FALSE)</f>
        <v>#N/A</v>
      </c>
      <c r="Q248" s="15">
        <f>IF('Datos de tu bebé'!$D$8="Male",Table!AJ248,Table!BB248)</f>
        <v>81.074092521839873</v>
      </c>
      <c r="R248" s="15">
        <f>IF('Datos de tu bebé'!$D$8="Male",Table!AK248,Table!BC248)</f>
        <v>81.91010170255592</v>
      </c>
      <c r="S248" s="15">
        <f>IF('Datos de tu bebé'!$D$8="Male",Table!AL248,Table!BD248)</f>
        <v>83.197575523046595</v>
      </c>
      <c r="T248" s="15">
        <f>IF('Datos de tu bebé'!$D$8="Male",Table!AM248,Table!BE248)</f>
        <v>85.349316541250786</v>
      </c>
      <c r="U248" s="15">
        <f>IF('Datos de tu bebé'!$D$8="Male",Table!AN248,Table!BF248)</f>
        <v>87.740695686799995</v>
      </c>
      <c r="V248" s="15">
        <f>IF('Datos de tu bebé'!$D$8="Male",Table!AO248,Table!BG248)</f>
        <v>90.132730999528462</v>
      </c>
      <c r="W248" s="15">
        <f>IF('Datos de tu bebé'!$D$8="Male",Table!AP248,Table!BH248)</f>
        <v>92.286184826586791</v>
      </c>
      <c r="X248" s="15">
        <f>IF('Datos de tu bebé'!$D$8="Male",Table!AQ248,Table!BI248)</f>
        <v>93.57519238272198</v>
      </c>
      <c r="Y248" s="15">
        <f>IF('Datos de tu bebé'!$D$8="Male",Table!AR248,Table!BJ248)</f>
        <v>94.412401679238855</v>
      </c>
      <c r="Z248" s="15" t="e">
        <f t="shared" si="1"/>
        <v>#N/A</v>
      </c>
      <c r="AA248" s="15">
        <v>10.453145288999998</v>
      </c>
      <c r="AB248" s="15">
        <v>10.712419217999999</v>
      </c>
      <c r="AC248" s="15">
        <v>11.127160995000001</v>
      </c>
      <c r="AD248" s="15">
        <v>11.864776886000001</v>
      </c>
      <c r="AE248" s="15">
        <v>12.755491839999999</v>
      </c>
      <c r="AF248" s="15">
        <v>13.729063885999999</v>
      </c>
      <c r="AG248" s="15">
        <v>14.683773562000001</v>
      </c>
      <c r="AH248" s="15">
        <v>15.293908463000001</v>
      </c>
      <c r="AI248" s="15">
        <v>15.70673562</v>
      </c>
      <c r="AJ248" s="15">
        <v>81.074092521839873</v>
      </c>
      <c r="AK248" s="15">
        <v>81.91010170255592</v>
      </c>
      <c r="AL248" s="15">
        <v>83.197575523046595</v>
      </c>
      <c r="AM248" s="15">
        <v>85.349316541250786</v>
      </c>
      <c r="AN248" s="15">
        <v>87.740695686799995</v>
      </c>
      <c r="AO248" s="15">
        <v>90.132730999528462</v>
      </c>
      <c r="AP248" s="15">
        <v>92.286184826586791</v>
      </c>
      <c r="AQ248" s="15">
        <v>93.57519238272198</v>
      </c>
      <c r="AR248" s="15">
        <v>94.412401679238855</v>
      </c>
      <c r="AS248" s="15">
        <v>10.061100523</v>
      </c>
      <c r="AT248" s="15">
        <v>10.287412433</v>
      </c>
      <c r="AU248" s="15">
        <v>10.653850537</v>
      </c>
      <c r="AV248" s="15">
        <v>11.319796533</v>
      </c>
      <c r="AW248" s="15">
        <v>12.150202242000001</v>
      </c>
      <c r="AX248" s="15">
        <v>13.093812367</v>
      </c>
      <c r="AY248" s="15">
        <v>14.059138861999999</v>
      </c>
      <c r="AZ248" s="15">
        <v>14.698514183</v>
      </c>
      <c r="BA248" s="15">
        <v>15.141672588</v>
      </c>
      <c r="BB248" s="15">
        <v>79.637767294881755</v>
      </c>
      <c r="BC248" s="15">
        <v>80.47332251754429</v>
      </c>
      <c r="BD248" s="15">
        <v>81.759084003094216</v>
      </c>
      <c r="BE248" s="15">
        <v>83.905269092814677</v>
      </c>
      <c r="BF248" s="15">
        <v>86.286611530199991</v>
      </c>
      <c r="BG248" s="15">
        <v>88.664651015735672</v>
      </c>
      <c r="BH248" s="15">
        <v>90.802210367568193</v>
      </c>
      <c r="BI248" s="15">
        <v>92.080243055389531</v>
      </c>
      <c r="BJ248" s="15">
        <v>92.909747435208999</v>
      </c>
    </row>
    <row r="249" spans="1:62" ht="12.75" customHeight="1" x14ac:dyDescent="0.15">
      <c r="A249" s="15"/>
      <c r="B249" s="18">
        <f t="shared" si="2"/>
        <v>741</v>
      </c>
      <c r="C249" s="16">
        <v>24.7</v>
      </c>
      <c r="D249" s="17" t="e">
        <f>VLOOKUP(Table!C249,'Datos de tu bebé'!$E$17:$F$102,2,FALSE)</f>
        <v>#N/A</v>
      </c>
      <c r="E249" s="15">
        <f>IF('Datos de tu bebé'!$D$8="Male",Table!AA249,Table!AS249)</f>
        <v>10.464848377999997</v>
      </c>
      <c r="F249" s="15">
        <f>IF('Datos de tu bebé'!$D$8="Male",Table!AB249,Table!AT249)</f>
        <v>10.724325455999999</v>
      </c>
      <c r="G249" s="15">
        <f>IF('Datos de tu bebé'!$D$8="Male",Table!AC249,Table!AU249)</f>
        <v>11.13941793</v>
      </c>
      <c r="H249" s="15">
        <f>IF('Datos de tu bebé'!$D$8="Male",Table!AD249,Table!AV249)</f>
        <v>11.877737112000002</v>
      </c>
      <c r="I249" s="15">
        <f>IF('Datos de tu bebé'!$D$8="Male",Table!AE249,Table!AW249)</f>
        <v>12.769439719999999</v>
      </c>
      <c r="J249" s="15">
        <f>IF('Datos de tu bebé'!$D$8="Male",Table!AF249,Table!AX249)</f>
        <v>13.744267481999998</v>
      </c>
      <c r="K249" s="15">
        <f>IF('Datos de tu bebé'!$D$8="Male",Table!AG249,Table!AY249)</f>
        <v>14.700389424000001</v>
      </c>
      <c r="L249" s="15">
        <f>IF('Datos de tu bebé'!$D$8="Male",Table!AH249,Table!AZ249)</f>
        <v>15.311521306000001</v>
      </c>
      <c r="M249" s="15">
        <f>IF('Datos de tu bebé'!$D$8="Male",Table!AI249,Table!BA249)</f>
        <v>15.72506493</v>
      </c>
      <c r="N249" s="15" t="e">
        <f t="shared" si="0"/>
        <v>#N/A</v>
      </c>
      <c r="O249" s="16">
        <v>24.7</v>
      </c>
      <c r="P249" s="17" t="e">
        <f>VLOOKUP(Table!O249,'Datos de tu bebé'!$E$17:$G$102,3,FALSE)</f>
        <v>#N/A</v>
      </c>
      <c r="Q249" s="15">
        <f>IF('Datos de tu bebé'!$D$8="Male",Table!AJ249,Table!BB249)</f>
        <v>81.148437354940853</v>
      </c>
      <c r="R249" s="15">
        <f>IF('Datos de tu bebé'!$D$8="Male",Table!AK249,Table!BC249)</f>
        <v>81.984523870530595</v>
      </c>
      <c r="S249" s="15">
        <f>IF('Datos de tu bebé'!$D$8="Male",Table!AL249,Table!BD249)</f>
        <v>83.272396075582549</v>
      </c>
      <c r="T249" s="15">
        <f>IF('Datos de tu bebé'!$D$8="Male",Table!AM249,Table!BE249)</f>
        <v>85.425550433570805</v>
      </c>
      <c r="U249" s="15">
        <f>IF('Datos de tu bebé'!$D$8="Male",Table!AN249,Table!BF249)</f>
        <v>87.819581315039997</v>
      </c>
      <c r="V249" s="15">
        <f>IF('Datos de tu bebé'!$D$8="Male",Table!AO249,Table!BG249)</f>
        <v>90.215387709983546</v>
      </c>
      <c r="W249" s="15">
        <f>IF('Datos de tu bebé'!$D$8="Male",Table!AP249,Table!BH249)</f>
        <v>92.37317710766591</v>
      </c>
      <c r="X249" s="15">
        <f>IF('Datos de tu bebé'!$D$8="Male",Table!AQ249,Table!BI249)</f>
        <v>93.665200222279481</v>
      </c>
      <c r="Y249" s="15">
        <f>IF('Datos de tu bebé'!$D$8="Male",Table!AR249,Table!BJ249)</f>
        <v>94.504535041472437</v>
      </c>
      <c r="Z249" s="15" t="e">
        <f t="shared" si="1"/>
        <v>#N/A</v>
      </c>
      <c r="AA249" s="15">
        <v>10.464848377999997</v>
      </c>
      <c r="AB249" s="15">
        <v>10.724325455999999</v>
      </c>
      <c r="AC249" s="15">
        <v>11.13941793</v>
      </c>
      <c r="AD249" s="15">
        <v>11.877737112000002</v>
      </c>
      <c r="AE249" s="15">
        <v>12.769439719999999</v>
      </c>
      <c r="AF249" s="15">
        <v>13.744267481999998</v>
      </c>
      <c r="AG249" s="15">
        <v>14.700389424000001</v>
      </c>
      <c r="AH249" s="15">
        <v>15.311521306000001</v>
      </c>
      <c r="AI249" s="15">
        <v>15.72506493</v>
      </c>
      <c r="AJ249" s="15">
        <v>81.148437354940853</v>
      </c>
      <c r="AK249" s="15">
        <v>81.984523870530595</v>
      </c>
      <c r="AL249" s="15">
        <v>83.272396075582549</v>
      </c>
      <c r="AM249" s="15">
        <v>85.425550433570805</v>
      </c>
      <c r="AN249" s="15">
        <v>87.819581315039997</v>
      </c>
      <c r="AO249" s="15">
        <v>90.215387709983546</v>
      </c>
      <c r="AP249" s="15">
        <v>92.37317710766591</v>
      </c>
      <c r="AQ249" s="15">
        <v>93.665200222279481</v>
      </c>
      <c r="AR249" s="15">
        <v>94.504535041472437</v>
      </c>
      <c r="AS249" s="15">
        <v>10.073354463800001</v>
      </c>
      <c r="AT249" s="15">
        <v>10.2999583204</v>
      </c>
      <c r="AU249" s="15">
        <v>10.6669053234</v>
      </c>
      <c r="AV249" s="15">
        <v>11.3338940605</v>
      </c>
      <c r="AW249" s="15">
        <v>12.1658211825</v>
      </c>
      <c r="AX249" s="15">
        <v>13.1114705536</v>
      </c>
      <c r="AY249" s="15">
        <v>14.0792382129</v>
      </c>
      <c r="AZ249" s="15">
        <v>14.720434044300001</v>
      </c>
      <c r="BA249" s="15">
        <v>15.164951474900001</v>
      </c>
      <c r="BB249" s="15">
        <v>79.715722245907486</v>
      </c>
      <c r="BC249" s="15">
        <v>80.552636386427992</v>
      </c>
      <c r="BD249" s="15">
        <v>81.840508071340977</v>
      </c>
      <c r="BE249" s="15">
        <v>83.990266137960518</v>
      </c>
      <c r="BF249" s="15">
        <v>86.375645481899994</v>
      </c>
      <c r="BG249" s="15">
        <v>88.757790304752746</v>
      </c>
      <c r="BH249" s="15">
        <v>90.899101348587038</v>
      </c>
      <c r="BI249" s="15">
        <v>92.179404375361386</v>
      </c>
      <c r="BJ249" s="15">
        <v>93.010393050946348</v>
      </c>
    </row>
    <row r="250" spans="1:62" ht="12.75" customHeight="1" x14ac:dyDescent="0.15">
      <c r="A250" s="15"/>
      <c r="B250" s="18">
        <f t="shared" si="2"/>
        <v>744</v>
      </c>
      <c r="C250" s="16">
        <v>24.8</v>
      </c>
      <c r="D250" s="17" t="e">
        <f>VLOOKUP(Table!C250,'Datos de tu bebé'!$E$17:$F$102,2,FALSE)</f>
        <v>#N/A</v>
      </c>
      <c r="E250" s="15">
        <f>IF('Datos de tu bebé'!$D$8="Male",Table!AA250,Table!AS250)</f>
        <v>10.476551466999997</v>
      </c>
      <c r="F250" s="15">
        <f>IF('Datos de tu bebé'!$D$8="Male",Table!AB250,Table!AT250)</f>
        <v>10.736231693999999</v>
      </c>
      <c r="G250" s="15">
        <f>IF('Datos de tu bebé'!$D$8="Male",Table!AC250,Table!AU250)</f>
        <v>11.151674865</v>
      </c>
      <c r="H250" s="15">
        <f>IF('Datos de tu bebé'!$D$8="Male",Table!AD250,Table!AV250)</f>
        <v>11.890697338000003</v>
      </c>
      <c r="I250" s="15">
        <f>IF('Datos de tu bebé'!$D$8="Male",Table!AE250,Table!AW250)</f>
        <v>12.783387599999999</v>
      </c>
      <c r="J250" s="15">
        <f>IF('Datos de tu bebé'!$D$8="Male",Table!AF250,Table!AX250)</f>
        <v>13.759471077999997</v>
      </c>
      <c r="K250" s="15">
        <f>IF('Datos de tu bebé'!$D$8="Male",Table!AG250,Table!AY250)</f>
        <v>14.717005286000001</v>
      </c>
      <c r="L250" s="15">
        <f>IF('Datos de tu bebé'!$D$8="Male",Table!AH250,Table!AZ250)</f>
        <v>15.329134149000001</v>
      </c>
      <c r="M250" s="15">
        <f>IF('Datos de tu bebé'!$D$8="Male",Table!AI250,Table!BA250)</f>
        <v>15.743394240000001</v>
      </c>
      <c r="N250" s="15" t="e">
        <f t="shared" si="0"/>
        <v>#N/A</v>
      </c>
      <c r="O250" s="16">
        <v>24.8</v>
      </c>
      <c r="P250" s="17" t="e">
        <f>VLOOKUP(Table!O250,'Datos de tu bebé'!$E$17:$G$102,3,FALSE)</f>
        <v>#N/A</v>
      </c>
      <c r="Q250" s="15">
        <f>IF('Datos de tu bebé'!$D$8="Male",Table!AJ250,Table!BB250)</f>
        <v>81.222623292836559</v>
      </c>
      <c r="R250" s="15">
        <f>IF('Datos de tu bebé'!$D$8="Male",Table!AK250,Table!BC250)</f>
        <v>82.058786153399254</v>
      </c>
      <c r="S250" s="15">
        <f>IF('Datos de tu bebé'!$D$8="Male",Table!AL250,Table!BD250)</f>
        <v>83.347052613666051</v>
      </c>
      <c r="T250" s="15">
        <f>IF('Datos de tu bebé'!$D$8="Male",Table!AM250,Table!BE250)</f>
        <v>85.50160719713918</v>
      </c>
      <c r="U250" s="15">
        <f>IF('Datos de tu bebé'!$D$8="Male",Table!AN250,Table!BF250)</f>
        <v>87.898267732092989</v>
      </c>
      <c r="V250" s="15">
        <f>IF('Datos de tu bebé'!$D$8="Male",Table!AO250,Table!BG250)</f>
        <v>90.297817141504709</v>
      </c>
      <c r="W250" s="15">
        <f>IF('Datos de tu bebé'!$D$8="Male",Table!AP250,Table!BH250)</f>
        <v>92.459913292730832</v>
      </c>
      <c r="X250" s="15">
        <f>IF('Datos de tu bebé'!$D$8="Male",Table!AQ250,Table!BI250)</f>
        <v>93.754933678135075</v>
      </c>
      <c r="Y250" s="15">
        <f>IF('Datos de tu bebé'!$D$8="Male",Table!AR250,Table!BJ250)</f>
        <v>94.596381887319311</v>
      </c>
      <c r="Z250" s="15" t="e">
        <f t="shared" si="1"/>
        <v>#N/A</v>
      </c>
      <c r="AA250" s="15">
        <v>10.476551466999997</v>
      </c>
      <c r="AB250" s="15">
        <v>10.736231693999999</v>
      </c>
      <c r="AC250" s="15">
        <v>11.151674865</v>
      </c>
      <c r="AD250" s="15">
        <v>11.890697338000003</v>
      </c>
      <c r="AE250" s="15">
        <v>12.783387599999999</v>
      </c>
      <c r="AF250" s="15">
        <v>13.759471077999997</v>
      </c>
      <c r="AG250" s="15">
        <v>14.717005286000001</v>
      </c>
      <c r="AH250" s="15">
        <v>15.329134149000001</v>
      </c>
      <c r="AI250" s="15">
        <v>15.743394240000001</v>
      </c>
      <c r="AJ250" s="15">
        <v>81.222623292836559</v>
      </c>
      <c r="AK250" s="15">
        <v>82.058786153399254</v>
      </c>
      <c r="AL250" s="15">
        <v>83.347052613666051</v>
      </c>
      <c r="AM250" s="15">
        <v>85.50160719713918</v>
      </c>
      <c r="AN250" s="15">
        <v>87.898267732092989</v>
      </c>
      <c r="AO250" s="15">
        <v>90.297817141504709</v>
      </c>
      <c r="AP250" s="15">
        <v>92.459913292730832</v>
      </c>
      <c r="AQ250" s="15">
        <v>93.754933678135075</v>
      </c>
      <c r="AR250" s="15">
        <v>94.596381887319311</v>
      </c>
      <c r="AS250" s="15">
        <v>10.085570369720001</v>
      </c>
      <c r="AT250" s="15">
        <v>10.312467238349999</v>
      </c>
      <c r="AU250" s="15">
        <v>10.67992489397</v>
      </c>
      <c r="AV250" s="15">
        <v>11.34795969636</v>
      </c>
      <c r="AW250" s="15">
        <v>12.181412767159999</v>
      </c>
      <c r="AX250" s="15">
        <v>13.129107351970001</v>
      </c>
      <c r="AY250" s="15">
        <v>14.099323577590001</v>
      </c>
      <c r="AZ250" s="15">
        <v>14.7423457717</v>
      </c>
      <c r="BA250" s="15">
        <v>15.188226820040001</v>
      </c>
      <c r="BB250" s="15">
        <v>79.793601713791688</v>
      </c>
      <c r="BC250" s="15">
        <v>80.631845164468345</v>
      </c>
      <c r="BD250" s="15">
        <v>81.921784966455036</v>
      </c>
      <c r="BE250" s="15">
        <v>84.075055010512969</v>
      </c>
      <c r="BF250" s="15">
        <v>86.464416822700997</v>
      </c>
      <c r="BG250" s="15">
        <v>88.850626183000912</v>
      </c>
      <c r="BH250" s="15">
        <v>90.995663535616217</v>
      </c>
      <c r="BI250" s="15">
        <v>92.278226730709306</v>
      </c>
      <c r="BJ250" s="15">
        <v>93.110695077156805</v>
      </c>
    </row>
    <row r="251" spans="1:62" ht="12.75" customHeight="1" x14ac:dyDescent="0.15">
      <c r="A251" s="15"/>
      <c r="B251" s="18">
        <f t="shared" si="2"/>
        <v>747</v>
      </c>
      <c r="C251" s="16">
        <v>24.9</v>
      </c>
      <c r="D251" s="17" t="e">
        <f>VLOOKUP(Table!C251,'Datos de tu bebé'!$E$17:$F$102,2,FALSE)</f>
        <v>#N/A</v>
      </c>
      <c r="E251" s="15">
        <f>IF('Datos de tu bebé'!$D$8="Male",Table!AA251,Table!AS251)</f>
        <v>10.488254555999996</v>
      </c>
      <c r="F251" s="15">
        <f>IF('Datos de tu bebé'!$D$8="Male",Table!AB251,Table!AT251)</f>
        <v>10.748137931999999</v>
      </c>
      <c r="G251" s="15">
        <f>IF('Datos de tu bebé'!$D$8="Male",Table!AC251,Table!AU251)</f>
        <v>11.1639318</v>
      </c>
      <c r="H251" s="15">
        <f>IF('Datos de tu bebé'!$D$8="Male",Table!AD251,Table!AV251)</f>
        <v>11.903657564000003</v>
      </c>
      <c r="I251" s="15">
        <f>IF('Datos de tu bebé'!$D$8="Male",Table!AE251,Table!AW251)</f>
        <v>12.797335479999999</v>
      </c>
      <c r="J251" s="15">
        <f>IF('Datos de tu bebé'!$D$8="Male",Table!AF251,Table!AX251)</f>
        <v>13.774674673999996</v>
      </c>
      <c r="K251" s="15">
        <f>IF('Datos de tu bebé'!$D$8="Male",Table!AG251,Table!AY251)</f>
        <v>14.733621148000001</v>
      </c>
      <c r="L251" s="15">
        <f>IF('Datos de tu bebé'!$D$8="Male",Table!AH251,Table!AZ251)</f>
        <v>15.346746992000002</v>
      </c>
      <c r="M251" s="15">
        <f>IF('Datos de tu bebé'!$D$8="Male",Table!AI251,Table!BA251)</f>
        <v>15.761723550000001</v>
      </c>
      <c r="N251" s="15" t="e">
        <f t="shared" si="0"/>
        <v>#N/A</v>
      </c>
      <c r="O251" s="16">
        <v>24.9</v>
      </c>
      <c r="P251" s="17" t="e">
        <f>VLOOKUP(Table!O251,'Datos de tu bebé'!$E$17:$G$102,3,FALSE)</f>
        <v>#N/A</v>
      </c>
      <c r="Q251" s="15">
        <f>IF('Datos de tu bebé'!$D$8="Male",Table!AJ251,Table!BB251)</f>
        <v>81.296651807109185</v>
      </c>
      <c r="R251" s="15">
        <f>IF('Datos de tu bebé'!$D$8="Male",Table!AK251,Table!BC251)</f>
        <v>82.132890000164437</v>
      </c>
      <c r="S251" s="15">
        <f>IF('Datos de tu bebé'!$D$8="Male",Table!AL251,Table!BD251)</f>
        <v>83.421546572733547</v>
      </c>
      <c r="T251" s="15">
        <f>IF('Datos de tu bebé'!$D$8="Male",Table!AM251,Table!BE251)</f>
        <v>85.577488281459651</v>
      </c>
      <c r="U251" s="15">
        <f>IF('Datos de tu bebé'!$D$8="Male",Table!AN251,Table!BF251)</f>
        <v>87.976756420683884</v>
      </c>
      <c r="V251" s="15">
        <f>IF('Datos de tu bebé'!$D$8="Male",Table!AO251,Table!BG251)</f>
        <v>90.380020790237637</v>
      </c>
      <c r="W251" s="15">
        <f>IF('Datos de tu bebé'!$D$8="Male",Table!AP251,Table!BH251)</f>
        <v>92.546394846522901</v>
      </c>
      <c r="X251" s="15">
        <f>IF('Datos de tu bebé'!$D$8="Male",Table!AQ251,Table!BI251)</f>
        <v>93.844394168385108</v>
      </c>
      <c r="Y251" s="15">
        <f>IF('Datos de tu bebé'!$D$8="Male",Table!AR251,Table!BJ251)</f>
        <v>94.687943591455905</v>
      </c>
      <c r="Z251" s="15" t="e">
        <f t="shared" si="1"/>
        <v>#N/A</v>
      </c>
      <c r="AA251" s="15">
        <v>10.488254555999996</v>
      </c>
      <c r="AB251" s="15">
        <v>10.748137931999999</v>
      </c>
      <c r="AC251" s="15">
        <v>11.1639318</v>
      </c>
      <c r="AD251" s="15">
        <v>11.903657564000003</v>
      </c>
      <c r="AE251" s="15">
        <v>12.797335479999999</v>
      </c>
      <c r="AF251" s="15">
        <v>13.774674673999996</v>
      </c>
      <c r="AG251" s="15">
        <v>14.733621148000001</v>
      </c>
      <c r="AH251" s="15">
        <v>15.346746992000002</v>
      </c>
      <c r="AI251" s="15">
        <v>15.761723550000001</v>
      </c>
      <c r="AJ251" s="15">
        <v>81.296651807109185</v>
      </c>
      <c r="AK251" s="15">
        <v>82.132890000164437</v>
      </c>
      <c r="AL251" s="15">
        <v>83.421546572733547</v>
      </c>
      <c r="AM251" s="15">
        <v>85.577488281459651</v>
      </c>
      <c r="AN251" s="15">
        <v>87.976756420683884</v>
      </c>
      <c r="AO251" s="15">
        <v>90.380020790237637</v>
      </c>
      <c r="AP251" s="15">
        <v>92.546394846522901</v>
      </c>
      <c r="AQ251" s="15">
        <v>93.844394168385108</v>
      </c>
      <c r="AR251" s="15">
        <v>94.687943591455905</v>
      </c>
      <c r="AS251" s="15">
        <v>10.097748902095001</v>
      </c>
      <c r="AT251" s="15">
        <v>10.324939846872999</v>
      </c>
      <c r="AU251" s="15">
        <v>10.692909907111</v>
      </c>
      <c r="AV251" s="15">
        <v>11.361994097608999</v>
      </c>
      <c r="AW251" s="15">
        <v>12.196977654201</v>
      </c>
      <c r="AX251" s="15">
        <v>13.14672342611</v>
      </c>
      <c r="AY251" s="15">
        <v>14.119395632012001</v>
      </c>
      <c r="AZ251" s="15">
        <v>14.764250053526</v>
      </c>
      <c r="BA251" s="15">
        <v>15.211499322933001</v>
      </c>
      <c r="BB251" s="15">
        <v>79.871399442598147</v>
      </c>
      <c r="BC251" s="15">
        <v>80.710943351285465</v>
      </c>
      <c r="BD251" s="15">
        <v>82.002910231537982</v>
      </c>
      <c r="BE251" s="15">
        <v>84.159632683283689</v>
      </c>
      <c r="BF251" s="15">
        <v>86.552923673500999</v>
      </c>
      <c r="BG251" s="15">
        <v>88.943157479490935</v>
      </c>
      <c r="BH251" s="15">
        <v>91.091896037592718</v>
      </c>
      <c r="BI251" s="15">
        <v>92.376709242664802</v>
      </c>
      <c r="BJ251" s="15">
        <v>93.210652582680382</v>
      </c>
    </row>
    <row r="252" spans="1:62" ht="12.75" customHeight="1" x14ac:dyDescent="0.15">
      <c r="A252" s="15" t="s">
        <v>2</v>
      </c>
      <c r="B252" s="18">
        <f t="shared" si="2"/>
        <v>750</v>
      </c>
      <c r="C252" s="16">
        <v>25</v>
      </c>
      <c r="D252" s="17" t="e">
        <f>VLOOKUP(Table!C252,'Datos de tu bebé'!$E$17:$F$102,2,FALSE)</f>
        <v>#N/A</v>
      </c>
      <c r="E252" s="15">
        <f>IF('Datos de tu bebé'!$D$8="Male",Table!AA252,Table!AS252)</f>
        <v>10.499957644999999</v>
      </c>
      <c r="F252" s="15">
        <f>IF('Datos de tu bebé'!$D$8="Male",Table!AB252,Table!AT252)</f>
        <v>10.76004417</v>
      </c>
      <c r="G252" s="15">
        <f>IF('Datos de tu bebé'!$D$8="Male",Table!AC252,Table!AU252)</f>
        <v>11.176188735</v>
      </c>
      <c r="H252" s="15">
        <f>IF('Datos de tu bebé'!$D$8="Male",Table!AD252,Table!AV252)</f>
        <v>11.91661779</v>
      </c>
      <c r="I252" s="15">
        <f>IF('Datos de tu bebé'!$D$8="Male",Table!AE252,Table!AW252)</f>
        <v>12.811283360000001</v>
      </c>
      <c r="J252" s="15">
        <f>IF('Datos de tu bebé'!$D$8="Male",Table!AF252,Table!AX252)</f>
        <v>13.789878269999999</v>
      </c>
      <c r="K252" s="15">
        <f>IF('Datos de tu bebé'!$D$8="Male",Table!AG252,Table!AY252)</f>
        <v>14.750237009999999</v>
      </c>
      <c r="L252" s="15">
        <f>IF('Datos de tu bebé'!$D$8="Male",Table!AH252,Table!AZ252)</f>
        <v>15.364359835</v>
      </c>
      <c r="M252" s="15">
        <f>IF('Datos de tu bebé'!$D$8="Male",Table!AI252,Table!BA252)</f>
        <v>15.78005286</v>
      </c>
      <c r="N252" s="15" t="e">
        <f t="shared" si="0"/>
        <v>#N/A</v>
      </c>
      <c r="O252" s="16">
        <v>25</v>
      </c>
      <c r="P252" s="17" t="e">
        <f>VLOOKUP(Table!O252,'Datos de tu bebé'!$E$17:$G$102,3,FALSE)</f>
        <v>#N/A</v>
      </c>
      <c r="Q252" s="15">
        <f>IF('Datos de tu bebé'!$D$8="Male",Table!AJ252,Table!BB252)</f>
        <v>81.370524346090363</v>
      </c>
      <c r="R252" s="15">
        <f>IF('Datos de tu bebé'!$D$8="Male",Table!AK252,Table!BC252)</f>
        <v>82.206836835540088</v>
      </c>
      <c r="S252" s="15">
        <f>IF('Datos de tu bebé'!$D$8="Male",Table!AL252,Table!BD252)</f>
        <v>83.495879362647187</v>
      </c>
      <c r="T252" s="15">
        <f>IF('Datos de tu bebé'!$D$8="Male",Table!AM252,Table!BE252)</f>
        <v>85.653195109575861</v>
      </c>
      <c r="U252" s="15">
        <f>IF('Datos de tu bebé'!$D$8="Male",Table!AN252,Table!BF252)</f>
        <v>88.05504883858076</v>
      </c>
      <c r="V252" s="15">
        <f>IF('Datos de tu bebé'!$D$8="Male",Table!AO252,Table!BG252)</f>
        <v>90.462000132022709</v>
      </c>
      <c r="W252" s="15">
        <f>IF('Datos de tu bebé'!$D$8="Male",Table!AP252,Table!BH252)</f>
        <v>92.632623220600905</v>
      </c>
      <c r="X252" s="15">
        <f>IF('Datos de tu bebé'!$D$8="Male",Table!AQ252,Table!BI252)</f>
        <v>93.93358310357057</v>
      </c>
      <c r="Y252" s="15">
        <f>IF('Datos de tu bebé'!$D$8="Male",Table!AR252,Table!BJ252)</f>
        <v>94.779221525203127</v>
      </c>
      <c r="Z252" s="15" t="e">
        <f t="shared" si="1"/>
        <v>#N/A</v>
      </c>
      <c r="AA252" s="15">
        <v>10.499957644999999</v>
      </c>
      <c r="AB252" s="15">
        <v>10.76004417</v>
      </c>
      <c r="AC252" s="15">
        <v>11.176188735</v>
      </c>
      <c r="AD252" s="15">
        <v>11.91661779</v>
      </c>
      <c r="AE252" s="15">
        <v>12.811283360000001</v>
      </c>
      <c r="AF252" s="15">
        <v>13.789878269999999</v>
      </c>
      <c r="AG252" s="15">
        <v>14.750237009999999</v>
      </c>
      <c r="AH252" s="15">
        <v>15.364359835</v>
      </c>
      <c r="AI252" s="15">
        <v>15.78005286</v>
      </c>
      <c r="AJ252" s="15">
        <v>81.370524346090363</v>
      </c>
      <c r="AK252" s="15">
        <v>82.206836835540088</v>
      </c>
      <c r="AL252" s="15">
        <v>83.495879362647187</v>
      </c>
      <c r="AM252" s="15">
        <v>85.653195109575861</v>
      </c>
      <c r="AN252" s="15">
        <v>88.05504883858076</v>
      </c>
      <c r="AO252" s="15">
        <v>90.462000132022709</v>
      </c>
      <c r="AP252" s="15">
        <v>92.632623220600905</v>
      </c>
      <c r="AQ252" s="15">
        <v>93.93358310357057</v>
      </c>
      <c r="AR252" s="15">
        <v>94.779221525203127</v>
      </c>
      <c r="AS252" s="15">
        <v>10.109890716308801</v>
      </c>
      <c r="AT252" s="15">
        <v>10.337376799900898</v>
      </c>
      <c r="AU252" s="15">
        <v>10.705861014895399</v>
      </c>
      <c r="AV252" s="15">
        <v>11.3759979144927</v>
      </c>
      <c r="AW252" s="15">
        <v>12.2125164944615</v>
      </c>
      <c r="AX252" s="15">
        <v>13.164319431915601</v>
      </c>
      <c r="AY252" s="15">
        <v>14.1394550432359</v>
      </c>
      <c r="AZ252" s="15">
        <v>14.7861475687126</v>
      </c>
      <c r="BA252" s="15">
        <v>15.234769673350602</v>
      </c>
      <c r="BB252" s="15">
        <v>79.949109314351787</v>
      </c>
      <c r="BC252" s="15">
        <v>80.789925569626135</v>
      </c>
      <c r="BD252" s="15">
        <v>82.08387951254619</v>
      </c>
      <c r="BE252" s="15">
        <v>84.243996204800979</v>
      </c>
      <c r="BF252" s="15">
        <v>86.641164210237179</v>
      </c>
      <c r="BG252" s="15">
        <v>89.03538306710449</v>
      </c>
      <c r="BH252" s="15">
        <v>91.187798005045209</v>
      </c>
      <c r="BI252" s="15">
        <v>92.474851076084477</v>
      </c>
      <c r="BJ252" s="15">
        <v>93.310264682631242</v>
      </c>
    </row>
    <row r="253" spans="1:62" ht="12.75" customHeight="1" x14ac:dyDescent="0.15">
      <c r="A253" s="15"/>
      <c r="B253" s="18">
        <f t="shared" si="2"/>
        <v>753</v>
      </c>
      <c r="C253" s="16">
        <v>25.1</v>
      </c>
      <c r="D253" s="17" t="e">
        <f>VLOOKUP(Table!C253,'Datos de tu bebé'!$E$17:$F$102,2,FALSE)</f>
        <v>#N/A</v>
      </c>
      <c r="E253" s="15">
        <f>IF('Datos de tu bebé'!$D$8="Male",Table!AA253,Table!AS253)</f>
        <v>10.511660733999999</v>
      </c>
      <c r="F253" s="15">
        <f>IF('Datos de tu bebé'!$D$8="Male",Table!AB253,Table!AT253)</f>
        <v>10.771950408</v>
      </c>
      <c r="G253" s="15">
        <f>IF('Datos de tu bebé'!$D$8="Male",Table!AC253,Table!AU253)</f>
        <v>11.18844567</v>
      </c>
      <c r="H253" s="15">
        <f>IF('Datos de tu bebé'!$D$8="Male",Table!AD253,Table!AV253)</f>
        <v>11.929578016000001</v>
      </c>
      <c r="I253" s="15">
        <f>IF('Datos de tu bebé'!$D$8="Male",Table!AE253,Table!AW253)</f>
        <v>12.825231240000001</v>
      </c>
      <c r="J253" s="15">
        <f>IF('Datos de tu bebé'!$D$8="Male",Table!AF253,Table!AX253)</f>
        <v>13.805081866</v>
      </c>
      <c r="K253" s="15">
        <f>IF('Datos de tu bebé'!$D$8="Male",Table!AG253,Table!AY253)</f>
        <v>14.766852871999999</v>
      </c>
      <c r="L253" s="15">
        <f>IF('Datos de tu bebé'!$D$8="Male",Table!AH253,Table!AZ253)</f>
        <v>15.381972678</v>
      </c>
      <c r="M253" s="15">
        <f>IF('Datos de tu bebé'!$D$8="Male",Table!AI253,Table!BA253)</f>
        <v>15.79838217</v>
      </c>
      <c r="N253" s="15" t="e">
        <f t="shared" si="0"/>
        <v>#N/A</v>
      </c>
      <c r="O253" s="16">
        <v>25.1</v>
      </c>
      <c r="P253" s="17" t="e">
        <f>VLOOKUP(Table!O253,'Datos de tu bebé'!$E$17:$G$102,3,FALSE)</f>
        <v>#N/A</v>
      </c>
      <c r="Q253" s="15">
        <f>IF('Datos de tu bebé'!$D$8="Male",Table!AJ253,Table!BB253)</f>
        <v>81.444242335200471</v>
      </c>
      <c r="R253" s="15">
        <f>IF('Datos de tu bebé'!$D$8="Male",Table!AK253,Table!BC253)</f>
        <v>82.280628060385538</v>
      </c>
      <c r="S253" s="15">
        <f>IF('Datos de tu bebé'!$D$8="Male",Table!AL253,Table!BD253)</f>
        <v>83.570052368245584</v>
      </c>
      <c r="T253" s="15">
        <f>IF('Datos de tu bebé'!$D$8="Male",Table!AM253,Table!BE253)</f>
        <v>85.728729078735341</v>
      </c>
      <c r="U253" s="15">
        <f>IF('Datos de tu bebé'!$D$8="Male",Table!AN253,Table!BF253)</f>
        <v>88.133146419264023</v>
      </c>
      <c r="V253" s="15">
        <f>IF('Datos de tu bebé'!$D$8="Male",Table!AO253,Table!BG253)</f>
        <v>90.543756622949573</v>
      </c>
      <c r="W253" s="15">
        <f>IF('Datos de tu bebé'!$D$8="Male",Table!AP253,Table!BH253)</f>
        <v>92.718599853701519</v>
      </c>
      <c r="X253" s="15">
        <f>IF('Datos de tu bebé'!$D$8="Male",Table!AQ253,Table!BI253)</f>
        <v>94.022501886885621</v>
      </c>
      <c r="Y253" s="15">
        <f>IF('Datos de tu bebé'!$D$8="Male",Table!AR253,Table!BJ253)</f>
        <v>94.870217056623858</v>
      </c>
      <c r="Z253" s="15" t="e">
        <f t="shared" si="1"/>
        <v>#N/A</v>
      </c>
      <c r="AA253" s="15">
        <v>10.511660733999999</v>
      </c>
      <c r="AB253" s="15">
        <v>10.771950408</v>
      </c>
      <c r="AC253" s="15">
        <v>11.18844567</v>
      </c>
      <c r="AD253" s="15">
        <v>11.929578016000001</v>
      </c>
      <c r="AE253" s="15">
        <v>12.825231240000001</v>
      </c>
      <c r="AF253" s="15">
        <v>13.805081866</v>
      </c>
      <c r="AG253" s="15">
        <v>14.766852871999999</v>
      </c>
      <c r="AH253" s="15">
        <v>15.381972678</v>
      </c>
      <c r="AI253" s="15">
        <v>15.79838217</v>
      </c>
      <c r="AJ253" s="15">
        <v>81.444242335200471</v>
      </c>
      <c r="AK253" s="15">
        <v>82.280628060385538</v>
      </c>
      <c r="AL253" s="15">
        <v>83.570052368245584</v>
      </c>
      <c r="AM253" s="15">
        <v>85.728729078735341</v>
      </c>
      <c r="AN253" s="15">
        <v>88.133146419264023</v>
      </c>
      <c r="AO253" s="15">
        <v>90.543756622949573</v>
      </c>
      <c r="AP253" s="15">
        <v>92.718599853701519</v>
      </c>
      <c r="AQ253" s="15">
        <v>94.022501886885621</v>
      </c>
      <c r="AR253" s="15">
        <v>94.870217056623858</v>
      </c>
      <c r="AS253" s="15">
        <v>10.121996461827651</v>
      </c>
      <c r="AT253" s="15">
        <v>10.349778745310299</v>
      </c>
      <c r="AU253" s="15">
        <v>10.718778863107149</v>
      </c>
      <c r="AV253" s="15">
        <v>11.38997179052096</v>
      </c>
      <c r="AW253" s="15">
        <v>12.228029931453641</v>
      </c>
      <c r="AX253" s="15">
        <v>13.181896017243371</v>
      </c>
      <c r="AY253" s="15">
        <v>14.15950246953488</v>
      </c>
      <c r="AZ253" s="15">
        <v>14.808038986884981</v>
      </c>
      <c r="BA253" s="15">
        <v>15.258038551408102</v>
      </c>
      <c r="BB253" s="15">
        <v>80.026725347649247</v>
      </c>
      <c r="BC253" s="15">
        <v>80.868786564161269</v>
      </c>
      <c r="BD253" s="15">
        <v>82.164688557353344</v>
      </c>
      <c r="BE253" s="15">
        <v>84.328142698744543</v>
      </c>
      <c r="BF253" s="15">
        <v>86.729136663613573</v>
      </c>
      <c r="BG253" s="15">
        <v>89.127301862468045</v>
      </c>
      <c r="BH253" s="15">
        <v>91.283368629958588</v>
      </c>
      <c r="BI253" s="15">
        <v>92.572651439239806</v>
      </c>
      <c r="BJ253" s="15">
        <v>93.409530538109635</v>
      </c>
    </row>
    <row r="254" spans="1:62" ht="12.75" customHeight="1" x14ac:dyDescent="0.15">
      <c r="A254" s="15"/>
      <c r="B254" s="18">
        <f t="shared" si="2"/>
        <v>756</v>
      </c>
      <c r="C254" s="16">
        <v>25.2</v>
      </c>
      <c r="D254" s="17" t="e">
        <f>VLOOKUP(Table!C254,'Datos de tu bebé'!$E$17:$F$102,2,FALSE)</f>
        <v>#N/A</v>
      </c>
      <c r="E254" s="15">
        <f>IF('Datos de tu bebé'!$D$8="Male",Table!AA254,Table!AS254)</f>
        <v>10.523363823</v>
      </c>
      <c r="F254" s="15">
        <f>IF('Datos de tu bebé'!$D$8="Male",Table!AB254,Table!AT254)</f>
        <v>10.783856646</v>
      </c>
      <c r="G254" s="15">
        <f>IF('Datos de tu bebé'!$D$8="Male",Table!AC254,Table!AU254)</f>
        <v>11.200702605</v>
      </c>
      <c r="H254" s="15">
        <f>IF('Datos de tu bebé'!$D$8="Male",Table!AD254,Table!AV254)</f>
        <v>11.942538242000001</v>
      </c>
      <c r="I254" s="15">
        <f>IF('Datos de tu bebé'!$D$8="Male",Table!AE254,Table!AW254)</f>
        <v>12.839179120000001</v>
      </c>
      <c r="J254" s="15">
        <f>IF('Datos de tu bebé'!$D$8="Male",Table!AF254,Table!AX254)</f>
        <v>13.820285462000001</v>
      </c>
      <c r="K254" s="15">
        <f>IF('Datos de tu bebé'!$D$8="Male",Table!AG254,Table!AY254)</f>
        <v>14.783468734</v>
      </c>
      <c r="L254" s="15">
        <f>IF('Datos de tu bebé'!$D$8="Male",Table!AH254,Table!AZ254)</f>
        <v>15.399585521000001</v>
      </c>
      <c r="M254" s="15">
        <f>IF('Datos de tu bebé'!$D$8="Male",Table!AI254,Table!BA254)</f>
        <v>15.81671148</v>
      </c>
      <c r="N254" s="15" t="e">
        <f t="shared" si="0"/>
        <v>#N/A</v>
      </c>
      <c r="O254" s="16">
        <v>25.2</v>
      </c>
      <c r="P254" s="17" t="e">
        <f>VLOOKUP(Table!O254,'Datos de tu bebé'!$E$17:$G$102,3,FALSE)</f>
        <v>#N/A</v>
      </c>
      <c r="Q254" s="15">
        <f>IF('Datos de tu bebé'!$D$8="Male",Table!AJ254,Table!BB254)</f>
        <v>81.517807177292724</v>
      </c>
      <c r="R254" s="15">
        <f>IF('Datos de tu bebé'!$D$8="Male",Table!AK254,Table!BC254)</f>
        <v>82.354265052137819</v>
      </c>
      <c r="S254" s="15">
        <f>IF('Datos de tu bebé'!$D$8="Male",Table!AL254,Table!BD254)</f>
        <v>83.644066949884817</v>
      </c>
      <c r="T254" s="15">
        <f>IF('Datos de tu bebé'!$D$8="Male",Table!AM254,Table!BE254)</f>
        <v>85.804091561035435</v>
      </c>
      <c r="U254" s="15">
        <f>IF('Datos de tu bebé'!$D$8="Male",Table!AN254,Table!BF254)</f>
        <v>88.211050572575147</v>
      </c>
      <c r="V254" s="15">
        <f>IF('Datos de tu bebé'!$D$8="Male",Table!AO254,Table!BG254)</f>
        <v>90.625291699895385</v>
      </c>
      <c r="W254" s="15">
        <f>IF('Datos de tu bebé'!$D$8="Male",Table!AP254,Table!BH254)</f>
        <v>92.804326172092004</v>
      </c>
      <c r="X254" s="15">
        <f>IF('Datos de tu bebé'!$D$8="Male",Table!AQ254,Table!BI254)</f>
        <v>94.11115191438553</v>
      </c>
      <c r="Y254" s="15">
        <f>IF('Datos de tu bebé'!$D$8="Male",Table!AR254,Table!BJ254)</f>
        <v>94.96093155062502</v>
      </c>
      <c r="Z254" s="15" t="e">
        <f t="shared" si="1"/>
        <v>#N/A</v>
      </c>
      <c r="AA254" s="15">
        <v>10.523363823</v>
      </c>
      <c r="AB254" s="15">
        <v>10.783856646</v>
      </c>
      <c r="AC254" s="15">
        <v>11.200702605</v>
      </c>
      <c r="AD254" s="15">
        <v>11.942538242000001</v>
      </c>
      <c r="AE254" s="15">
        <v>12.839179120000001</v>
      </c>
      <c r="AF254" s="15">
        <v>13.820285462000001</v>
      </c>
      <c r="AG254" s="15">
        <v>14.783468734</v>
      </c>
      <c r="AH254" s="15">
        <v>15.399585521000001</v>
      </c>
      <c r="AI254" s="15">
        <v>15.81671148</v>
      </c>
      <c r="AJ254" s="15">
        <v>81.517807177292724</v>
      </c>
      <c r="AK254" s="15">
        <v>82.354265052137819</v>
      </c>
      <c r="AL254" s="15">
        <v>83.644066949884817</v>
      </c>
      <c r="AM254" s="15">
        <v>85.804091561035435</v>
      </c>
      <c r="AN254" s="15">
        <v>88.211050572575147</v>
      </c>
      <c r="AO254" s="15">
        <v>90.625291699895385</v>
      </c>
      <c r="AP254" s="15">
        <v>92.804326172092004</v>
      </c>
      <c r="AQ254" s="15">
        <v>94.11115191438553</v>
      </c>
      <c r="AR254" s="15">
        <v>94.96093155062502</v>
      </c>
      <c r="AS254" s="15">
        <v>10.134066782233761</v>
      </c>
      <c r="AT254" s="15">
        <v>10.3621463249582</v>
      </c>
      <c r="AU254" s="15">
        <v>10.731664091281672</v>
      </c>
      <c r="AV254" s="15">
        <v>11.403916362515018</v>
      </c>
      <c r="AW254" s="15">
        <v>12.243518601419002</v>
      </c>
      <c r="AX254" s="15">
        <v>13.19945382197597</v>
      </c>
      <c r="AY254" s="15">
        <v>14.179538560460291</v>
      </c>
      <c r="AZ254" s="15">
        <v>14.829924968440288</v>
      </c>
      <c r="BA254" s="15">
        <v>15.28130662764911</v>
      </c>
      <c r="BB254" s="15">
        <v>80.104241696271032</v>
      </c>
      <c r="BC254" s="15">
        <v>80.947521200283461</v>
      </c>
      <c r="BD254" s="15">
        <v>82.245333214810003</v>
      </c>
      <c r="BE254" s="15">
        <v>84.412069363371927</v>
      </c>
      <c r="BF254" s="15">
        <v>86.816839318815894</v>
      </c>
      <c r="BG254" s="15">
        <v>89.218912825813192</v>
      </c>
      <c r="BH254" s="15">
        <v>91.378607145629672</v>
      </c>
      <c r="BI254" s="15">
        <v>92.670109583603747</v>
      </c>
      <c r="BJ254" s="15">
        <v>93.508449355915744</v>
      </c>
    </row>
    <row r="255" spans="1:62" ht="12.75" customHeight="1" x14ac:dyDescent="0.15">
      <c r="A255" s="15"/>
      <c r="B255" s="18">
        <f t="shared" si="2"/>
        <v>759</v>
      </c>
      <c r="C255" s="16">
        <v>25.3</v>
      </c>
      <c r="D255" s="17" t="e">
        <f>VLOOKUP(Table!C255,'Datos de tu bebé'!$E$17:$F$102,2,FALSE)</f>
        <v>#N/A</v>
      </c>
      <c r="E255" s="15">
        <f>IF('Datos de tu bebé'!$D$8="Male",Table!AA255,Table!AS255)</f>
        <v>10.535066912000001</v>
      </c>
      <c r="F255" s="15">
        <f>IF('Datos de tu bebé'!$D$8="Male",Table!AB255,Table!AT255)</f>
        <v>10.795762884</v>
      </c>
      <c r="G255" s="15">
        <f>IF('Datos de tu bebé'!$D$8="Male",Table!AC255,Table!AU255)</f>
        <v>11.21295954</v>
      </c>
      <c r="H255" s="15">
        <f>IF('Datos de tu bebé'!$D$8="Male",Table!AD255,Table!AV255)</f>
        <v>11.955498468000002</v>
      </c>
      <c r="I255" s="15">
        <f>IF('Datos de tu bebé'!$D$8="Male",Table!AE255,Table!AW255)</f>
        <v>12.853127000000001</v>
      </c>
      <c r="J255" s="15">
        <f>IF('Datos de tu bebé'!$D$8="Male",Table!AF255,Table!AX255)</f>
        <v>13.835489058000002</v>
      </c>
      <c r="K255" s="15">
        <f>IF('Datos de tu bebé'!$D$8="Male",Table!AG255,Table!AY255)</f>
        <v>14.800084596</v>
      </c>
      <c r="L255" s="15">
        <f>IF('Datos de tu bebé'!$D$8="Male",Table!AH255,Table!AZ255)</f>
        <v>15.417198364000001</v>
      </c>
      <c r="M255" s="15">
        <f>IF('Datos de tu bebé'!$D$8="Male",Table!AI255,Table!BA255)</f>
        <v>15.835040790000001</v>
      </c>
      <c r="N255" s="15" t="e">
        <f t="shared" si="0"/>
        <v>#N/A</v>
      </c>
      <c r="O255" s="16">
        <v>25.3</v>
      </c>
      <c r="P255" s="17" t="e">
        <f>VLOOKUP(Table!O255,'Datos de tu bebé'!$E$17:$G$102,3,FALSE)</f>
        <v>#N/A</v>
      </c>
      <c r="Q255" s="15">
        <f>IF('Datos de tu bebé'!$D$8="Male",Table!AJ255,Table!BB255)</f>
        <v>81.591220253001097</v>
      </c>
      <c r="R255" s="15">
        <f>IF('Datos de tu bebé'!$D$8="Male",Table!AK255,Table!BC255)</f>
        <v>82.427749165241792</v>
      </c>
      <c r="S255" s="15">
        <f>IF('Datos de tu bebé'!$D$8="Male",Table!AL255,Table!BD255)</f>
        <v>83.71792444397002</v>
      </c>
      <c r="T255" s="15">
        <f>IF('Datos de tu bebé'!$D$8="Male",Table!AM255,Table!BE255)</f>
        <v>85.879283904052059</v>
      </c>
      <c r="U255" s="15">
        <f>IF('Datos de tu bebé'!$D$8="Male",Table!AN255,Table!BF255)</f>
        <v>88.288762685346185</v>
      </c>
      <c r="V255" s="15">
        <f>IF('Datos de tu bebé'!$D$8="Male",Table!AO255,Table!BG255)</f>
        <v>90.706606781047796</v>
      </c>
      <c r="W255" s="15">
        <f>IF('Datos de tu bebé'!$D$8="Male",Table!AP255,Table!BH255)</f>
        <v>92.889803589915417</v>
      </c>
      <c r="X255" s="15">
        <f>IF('Datos de tu bebé'!$D$8="Male",Table!AQ255,Table!BI255)</f>
        <v>94.199534575193439</v>
      </c>
      <c r="Y255" s="15">
        <f>IF('Datos de tu bebé'!$D$8="Male",Table!AR255,Table!BJ255)</f>
        <v>95.051366369063317</v>
      </c>
      <c r="Z255" s="15" t="e">
        <f t="shared" si="1"/>
        <v>#N/A</v>
      </c>
      <c r="AA255" s="15">
        <v>10.535066912000001</v>
      </c>
      <c r="AB255" s="15">
        <v>10.795762884</v>
      </c>
      <c r="AC255" s="15">
        <v>11.21295954</v>
      </c>
      <c r="AD255" s="15">
        <v>11.955498468000002</v>
      </c>
      <c r="AE255" s="15">
        <v>12.853127000000001</v>
      </c>
      <c r="AF255" s="15">
        <v>13.835489058000002</v>
      </c>
      <c r="AG255" s="15">
        <v>14.800084596</v>
      </c>
      <c r="AH255" s="15">
        <v>15.417198364000001</v>
      </c>
      <c r="AI255" s="15">
        <v>15.835040790000001</v>
      </c>
      <c r="AJ255" s="15">
        <v>81.591220253001097</v>
      </c>
      <c r="AK255" s="15">
        <v>82.427749165241792</v>
      </c>
      <c r="AL255" s="15">
        <v>83.71792444397002</v>
      </c>
      <c r="AM255" s="15">
        <v>85.879283904052059</v>
      </c>
      <c r="AN255" s="15">
        <v>88.288762685346185</v>
      </c>
      <c r="AO255" s="15">
        <v>90.706606781047796</v>
      </c>
      <c r="AP255" s="15">
        <v>92.889803589915417</v>
      </c>
      <c r="AQ255" s="15">
        <v>94.199534575193439</v>
      </c>
      <c r="AR255" s="15">
        <v>95.051366369063317</v>
      </c>
      <c r="AS255" s="15">
        <v>10.146102315258679</v>
      </c>
      <c r="AT255" s="15">
        <v>10.374480174717599</v>
      </c>
      <c r="AU255" s="15">
        <v>10.744517332745579</v>
      </c>
      <c r="AV255" s="15">
        <v>11.417832260654466</v>
      </c>
      <c r="AW255" s="15">
        <v>12.258983133384092</v>
      </c>
      <c r="AX255" s="15">
        <v>13.216993478086996</v>
      </c>
      <c r="AY255" s="15">
        <v>14.199563956916082</v>
      </c>
      <c r="AZ255" s="15">
        <v>14.85180616462846</v>
      </c>
      <c r="BA255" s="15">
        <v>15.304574563129671</v>
      </c>
      <c r="BB255" s="15">
        <v>80.181652647794976</v>
      </c>
      <c r="BC255" s="15">
        <v>81.026124462904605</v>
      </c>
      <c r="BD255" s="15">
        <v>82.325809433800984</v>
      </c>
      <c r="BE255" s="15">
        <v>84.495773470937849</v>
      </c>
      <c r="BF255" s="15">
        <v>86.904270515214904</v>
      </c>
      <c r="BG255" s="15">
        <v>89.31021496082468</v>
      </c>
      <c r="BH255" s="15">
        <v>91.473512826514366</v>
      </c>
      <c r="BI255" s="15">
        <v>92.767224803633894</v>
      </c>
      <c r="BJ255" s="15">
        <v>93.607020388264644</v>
      </c>
    </row>
    <row r="256" spans="1:62" ht="12.75" customHeight="1" x14ac:dyDescent="0.15">
      <c r="A256" s="15"/>
      <c r="B256" s="18">
        <f t="shared" si="2"/>
        <v>762</v>
      </c>
      <c r="C256" s="16">
        <v>25.4</v>
      </c>
      <c r="D256" s="17" t="e">
        <f>VLOOKUP(Table!C256,'Datos de tu bebé'!$E$17:$F$102,2,FALSE)</f>
        <v>#N/A</v>
      </c>
      <c r="E256" s="15">
        <f>IF('Datos de tu bebé'!$D$8="Male",Table!AA256,Table!AS256)</f>
        <v>10.546770001000002</v>
      </c>
      <c r="F256" s="15">
        <f>IF('Datos de tu bebé'!$D$8="Male",Table!AB256,Table!AT256)</f>
        <v>10.807669122</v>
      </c>
      <c r="G256" s="15">
        <f>IF('Datos de tu bebé'!$D$8="Male",Table!AC256,Table!AU256)</f>
        <v>11.225216475</v>
      </c>
      <c r="H256" s="15">
        <f>IF('Datos de tu bebé'!$D$8="Male",Table!AD256,Table!AV256)</f>
        <v>11.968458694000002</v>
      </c>
      <c r="I256" s="15">
        <f>IF('Datos de tu bebé'!$D$8="Male",Table!AE256,Table!AW256)</f>
        <v>12.867074880000001</v>
      </c>
      <c r="J256" s="15">
        <f>IF('Datos de tu bebé'!$D$8="Male",Table!AF256,Table!AX256)</f>
        <v>13.850692654000003</v>
      </c>
      <c r="K256" s="15">
        <f>IF('Datos de tu bebé'!$D$8="Male",Table!AG256,Table!AY256)</f>
        <v>14.816700458</v>
      </c>
      <c r="L256" s="15">
        <f>IF('Datos de tu bebé'!$D$8="Male",Table!AH256,Table!AZ256)</f>
        <v>15.434811207000001</v>
      </c>
      <c r="M256" s="15">
        <f>IF('Datos de tu bebé'!$D$8="Male",Table!AI256,Table!BA256)</f>
        <v>15.853370100000001</v>
      </c>
      <c r="N256" s="15" t="e">
        <f t="shared" si="0"/>
        <v>#N/A</v>
      </c>
      <c r="O256" s="16">
        <v>25.4</v>
      </c>
      <c r="P256" s="17" t="e">
        <f>VLOOKUP(Table!O256,'Datos de tu bebé'!$E$17:$G$102,3,FALSE)</f>
        <v>#N/A</v>
      </c>
      <c r="Q256" s="15">
        <f>IF('Datos de tu bebé'!$D$8="Male",Table!AJ256,Table!BB256)</f>
        <v>81.664482921090965</v>
      </c>
      <c r="R256" s="15">
        <f>IF('Datos de tu bebé'!$D$8="Male",Table!AK256,Table!BC256)</f>
        <v>82.501081731577756</v>
      </c>
      <c r="S256" s="15">
        <f>IF('Datos de tu bebé'!$D$8="Male",Table!AL256,Table!BD256)</f>
        <v>83.791626163477645</v>
      </c>
      <c r="T256" s="15">
        <f>IF('Datos de tu bebé'!$D$8="Male",Table!AM256,Table!BE256)</f>
        <v>85.954307431452492</v>
      </c>
      <c r="U256" s="15">
        <f>IF('Datos de tu bebé'!$D$8="Male",Table!AN256,Table!BF256)</f>
        <v>88.366284122011535</v>
      </c>
      <c r="V256" s="15">
        <f>IF('Datos de tu bebé'!$D$8="Male",Table!AO256,Table!BG256)</f>
        <v>90.787703266413644</v>
      </c>
      <c r="W256" s="15">
        <f>IF('Datos de tu bebé'!$D$8="Male",Table!AP256,Table!BH256)</f>
        <v>92.975033509528615</v>
      </c>
      <c r="X256" s="15">
        <f>IF('Datos de tu bebé'!$D$8="Male",Table!AQ256,Table!BI256)</f>
        <v>94.287651251705654</v>
      </c>
      <c r="Y256" s="15">
        <f>IF('Datos de tu bebé'!$D$8="Male",Table!AR256,Table!BJ256)</f>
        <v>95.14152287085362</v>
      </c>
      <c r="Z256" s="15" t="e">
        <f t="shared" si="1"/>
        <v>#N/A</v>
      </c>
      <c r="AA256" s="15">
        <v>10.546770001000002</v>
      </c>
      <c r="AB256" s="15">
        <v>10.807669122</v>
      </c>
      <c r="AC256" s="15">
        <v>11.225216475</v>
      </c>
      <c r="AD256" s="15">
        <v>11.968458694000002</v>
      </c>
      <c r="AE256" s="15">
        <v>12.867074880000001</v>
      </c>
      <c r="AF256" s="15">
        <v>13.850692654000003</v>
      </c>
      <c r="AG256" s="15">
        <v>14.816700458</v>
      </c>
      <c r="AH256" s="15">
        <v>15.434811207000001</v>
      </c>
      <c r="AI256" s="15">
        <v>15.853370100000001</v>
      </c>
      <c r="AJ256" s="15">
        <v>81.664482921090965</v>
      </c>
      <c r="AK256" s="15">
        <v>82.501081731577756</v>
      </c>
      <c r="AL256" s="15">
        <v>83.791626163477645</v>
      </c>
      <c r="AM256" s="15">
        <v>85.954307431452492</v>
      </c>
      <c r="AN256" s="15">
        <v>88.366284122011535</v>
      </c>
      <c r="AO256" s="15">
        <v>90.787703266413644</v>
      </c>
      <c r="AP256" s="15">
        <v>92.975033509528615</v>
      </c>
      <c r="AQ256" s="15">
        <v>94.287651251705654</v>
      </c>
      <c r="AR256" s="15">
        <v>95.14152287085362</v>
      </c>
      <c r="AS256" s="15">
        <v>10.158103692816544</v>
      </c>
      <c r="AT256" s="15">
        <v>10.386780924512991</v>
      </c>
      <c r="AU256" s="15">
        <v>10.757339214656186</v>
      </c>
      <c r="AV256" s="15">
        <v>11.431720108523983</v>
      </c>
      <c r="AW256" s="15">
        <v>12.274424149215514</v>
      </c>
      <c r="AX256" s="15">
        <v>13.234515609705561</v>
      </c>
      <c r="AY256" s="15">
        <v>14.219579291232783</v>
      </c>
      <c r="AZ256" s="15">
        <v>14.873683217632498</v>
      </c>
      <c r="BA256" s="15">
        <v>15.327843009501912</v>
      </c>
      <c r="BB256" s="15">
        <v>80.258952622210558</v>
      </c>
      <c r="BC256" s="15">
        <v>81.104591455253654</v>
      </c>
      <c r="BD256" s="15">
        <v>82.406113262300593</v>
      </c>
      <c r="BE256" s="15">
        <v>84.579252367107344</v>
      </c>
      <c r="BF256" s="15">
        <v>86.99142864605956</v>
      </c>
      <c r="BG256" s="15">
        <v>89.40120731447719</v>
      </c>
      <c r="BH256" s="15">
        <v>91.568084988066815</v>
      </c>
      <c r="BI256" s="15">
        <v>92.863996436551915</v>
      </c>
      <c r="BJ256" s="15">
        <v>93.705242932501392</v>
      </c>
    </row>
    <row r="257" spans="1:62" ht="12.75" customHeight="1" x14ac:dyDescent="0.15">
      <c r="A257" s="15" t="s">
        <v>2</v>
      </c>
      <c r="B257" s="18">
        <f t="shared" si="2"/>
        <v>765</v>
      </c>
      <c r="C257" s="16">
        <v>25.5</v>
      </c>
      <c r="D257" s="17" t="e">
        <f>VLOOKUP(Table!C257,'Datos de tu bebé'!$E$17:$F$102,2,FALSE)</f>
        <v>#N/A</v>
      </c>
      <c r="E257" s="15">
        <f>IF('Datos de tu bebé'!$D$8="Male",Table!AA257,Table!AS257)</f>
        <v>10.55847309</v>
      </c>
      <c r="F257" s="15">
        <f>IF('Datos de tu bebé'!$D$8="Male",Table!AB257,Table!AT257)</f>
        <v>10.81957536</v>
      </c>
      <c r="G257" s="15">
        <f>IF('Datos de tu bebé'!$D$8="Male",Table!AC257,Table!AU257)</f>
        <v>11.23747341</v>
      </c>
      <c r="H257" s="15">
        <f>IF('Datos de tu bebé'!$D$8="Male",Table!AD257,Table!AV257)</f>
        <v>11.981418919999999</v>
      </c>
      <c r="I257" s="15">
        <f>IF('Datos de tu bebé'!$D$8="Male",Table!AE257,Table!AW257)</f>
        <v>12.88102276</v>
      </c>
      <c r="J257" s="15">
        <f>IF('Datos de tu bebé'!$D$8="Male",Table!AF257,Table!AX257)</f>
        <v>13.86589625</v>
      </c>
      <c r="K257" s="15">
        <f>IF('Datos de tu bebé'!$D$8="Male",Table!AG257,Table!AY257)</f>
        <v>14.83331632</v>
      </c>
      <c r="L257" s="15">
        <f>IF('Datos de tu bebé'!$D$8="Male",Table!AH257,Table!AZ257)</f>
        <v>15.452424049999999</v>
      </c>
      <c r="M257" s="15">
        <f>IF('Datos de tu bebé'!$D$8="Male",Table!AI257,Table!BA257)</f>
        <v>15.87169941</v>
      </c>
      <c r="N257" s="15" t="e">
        <f t="shared" si="0"/>
        <v>#N/A</v>
      </c>
      <c r="O257" s="16">
        <v>25.5</v>
      </c>
      <c r="P257" s="17" t="e">
        <f>VLOOKUP(Table!O257,'Datos de tu bebé'!$E$17:$G$102,3,FALSE)</f>
        <v>#N/A</v>
      </c>
      <c r="Q257" s="15">
        <f>IF('Datos de tu bebé'!$D$8="Male",Table!AJ257,Table!BB257)</f>
        <v>81.744639533088474</v>
      </c>
      <c r="R257" s="15">
        <f>IF('Datos de tu bebé'!$D$8="Male",Table!AK257,Table!BC257)</f>
        <v>82.581353443817974</v>
      </c>
      <c r="S257" s="15">
        <f>IF('Datos de tu bebé'!$D$8="Male",Table!AL257,Table!BD257)</f>
        <v>83.872449780087578</v>
      </c>
      <c r="T257" s="15">
        <f>IF('Datos de tu bebé'!$D$8="Male",Table!AM257,Table!BE257)</f>
        <v>86.037029020721576</v>
      </c>
      <c r="U257" s="15">
        <f>IF('Datos de tu bebé'!$D$8="Male",Table!AN257,Table!BF257)</f>
        <v>88.452472817</v>
      </c>
      <c r="V257" s="15">
        <f>IF('Datos de tu bebé'!$D$8="Male",Table!AO257,Table!BG257)</f>
        <v>90.878700557237323</v>
      </c>
      <c r="W257" s="15">
        <f>IF('Datos de tu bebé'!$D$8="Male",Table!AP257,Table!BH257)</f>
        <v>93.071433525057401</v>
      </c>
      <c r="X257" s="15">
        <f>IF('Datos de tu bebé'!$D$8="Male",Table!AQ257,Table!BI257)</f>
        <v>94.387745224800113</v>
      </c>
      <c r="Y257" s="15">
        <f>IF('Datos de tu bebé'!$D$8="Male",Table!AR257,Table!BJ257)</f>
        <v>95.244192989933012</v>
      </c>
      <c r="Z257" s="15" t="e">
        <f t="shared" si="1"/>
        <v>#N/A</v>
      </c>
      <c r="AA257" s="15">
        <v>10.55847309</v>
      </c>
      <c r="AB257" s="15">
        <v>10.81957536</v>
      </c>
      <c r="AC257" s="15">
        <v>11.23747341</v>
      </c>
      <c r="AD257" s="15">
        <v>11.981418919999999</v>
      </c>
      <c r="AE257" s="15">
        <v>12.88102276</v>
      </c>
      <c r="AF257" s="15">
        <v>13.86589625</v>
      </c>
      <c r="AG257" s="15">
        <v>14.83331632</v>
      </c>
      <c r="AH257" s="15">
        <v>15.452424049999999</v>
      </c>
      <c r="AI257" s="15">
        <v>15.87169941</v>
      </c>
      <c r="AJ257" s="15">
        <v>81.744639533088474</v>
      </c>
      <c r="AK257" s="15">
        <v>82.581353443817974</v>
      </c>
      <c r="AL257" s="15">
        <v>83.872449780087578</v>
      </c>
      <c r="AM257" s="15">
        <v>86.037029020721576</v>
      </c>
      <c r="AN257" s="15">
        <v>88.452472817</v>
      </c>
      <c r="AO257" s="15">
        <v>90.878700557237323</v>
      </c>
      <c r="AP257" s="15">
        <v>93.071433525057401</v>
      </c>
      <c r="AQ257" s="15">
        <v>94.387745224800113</v>
      </c>
      <c r="AR257" s="15">
        <v>95.244192989933012</v>
      </c>
      <c r="AS257" s="15">
        <v>10.17173431</v>
      </c>
      <c r="AT257" s="15">
        <v>10.40066414</v>
      </c>
      <c r="AU257" s="15">
        <v>10.77166654</v>
      </c>
      <c r="AV257" s="15">
        <v>11.446967280000001</v>
      </c>
      <c r="AW257" s="15">
        <v>12.2910249</v>
      </c>
      <c r="AX257" s="15">
        <v>13.252934590000001</v>
      </c>
      <c r="AY257" s="15">
        <v>14.240165060000001</v>
      </c>
      <c r="AZ257" s="15">
        <v>14.89587242</v>
      </c>
      <c r="BA257" s="15">
        <v>15.351220830000001</v>
      </c>
      <c r="BB257" s="15">
        <v>80.339983644786088</v>
      </c>
      <c r="BC257" s="15">
        <v>81.188042532702795</v>
      </c>
      <c r="BD257" s="15">
        <v>82.493184129322074</v>
      </c>
      <c r="BE257" s="15">
        <v>84.672088121321295</v>
      </c>
      <c r="BF257" s="15">
        <v>87.090263183999994</v>
      </c>
      <c r="BG257" s="15">
        <v>89.505624379066404</v>
      </c>
      <c r="BH257" s="15">
        <v>91.677179947617063</v>
      </c>
      <c r="BI257" s="15">
        <v>92.975737313340133</v>
      </c>
      <c r="BJ257" s="15">
        <v>93.818641483058002</v>
      </c>
    </row>
    <row r="258" spans="1:62" ht="12.75" customHeight="1" x14ac:dyDescent="0.15">
      <c r="A258" s="15"/>
      <c r="B258" s="18">
        <f t="shared" si="2"/>
        <v>768</v>
      </c>
      <c r="C258" s="16">
        <v>25.6</v>
      </c>
      <c r="D258" s="17" t="e">
        <f>VLOOKUP(Table!C258,'Datos de tu bebé'!$E$17:$F$102,2,FALSE)</f>
        <v>#N/A</v>
      </c>
      <c r="E258" s="15">
        <f>IF('Datos de tu bebé'!$D$8="Male",Table!AA258,Table!AS258)</f>
        <v>10.570006041999999</v>
      </c>
      <c r="F258" s="15">
        <f>IF('Datos de tu bebé'!$D$8="Male",Table!AB258,Table!AT258)</f>
        <v>10.831298995000001</v>
      </c>
      <c r="G258" s="15">
        <f>IF('Datos de tu bebé'!$D$8="Male",Table!AC258,Table!AU258)</f>
        <v>11.249531944999999</v>
      </c>
      <c r="H258" s="15">
        <f>IF('Datos de tu bebé'!$D$8="Male",Table!AD258,Table!AV258)</f>
        <v>11.994165787</v>
      </c>
      <c r="I258" s="15">
        <f>IF('Datos de tu bebé'!$D$8="Male",Table!AE258,Table!AW258)</f>
        <v>12.894762866000001</v>
      </c>
      <c r="J258" s="15">
        <f>IF('Datos de tu bebé'!$D$8="Male",Table!AF258,Table!AX258)</f>
        <v>13.880929605</v>
      </c>
      <c r="K258" s="15">
        <f>IF('Datos de tu bebé'!$D$8="Male",Table!AG258,Table!AY258)</f>
        <v>14.849832482</v>
      </c>
      <c r="L258" s="15">
        <f>IF('Datos de tu bebé'!$D$8="Male",Table!AH258,Table!AZ258)</f>
        <v>15.470000580999999</v>
      </c>
      <c r="M258" s="15">
        <f>IF('Datos de tu bebé'!$D$8="Male",Table!AI258,Table!BA258)</f>
        <v>15.890043657</v>
      </c>
      <c r="N258" s="15" t="e">
        <f t="shared" si="0"/>
        <v>#N/A</v>
      </c>
      <c r="O258" s="16">
        <v>25.6</v>
      </c>
      <c r="P258" s="17" t="e">
        <f>VLOOKUP(Table!O258,'Datos de tu bebé'!$E$17:$G$102,3,FALSE)</f>
        <v>#N/A</v>
      </c>
      <c r="Q258" s="15">
        <f>IF('Datos de tu bebé'!$D$8="Male",Table!AJ258,Table!BB258)</f>
        <v>81.817540852849646</v>
      </c>
      <c r="R258" s="15">
        <f>IF('Datos de tu bebé'!$D$8="Male",Table!AK258,Table!BC258)</f>
        <v>82.654323382302664</v>
      </c>
      <c r="S258" s="15">
        <f>IF('Datos de tu bebé'!$D$8="Male",Table!AL258,Table!BD258)</f>
        <v>83.945781048406175</v>
      </c>
      <c r="T258" s="15">
        <f>IF('Datos de tu bebé'!$D$8="Male",Table!AM258,Table!BE258)</f>
        <v>86.111655464451005</v>
      </c>
      <c r="U258" s="15">
        <f>IF('Datos de tu bebé'!$D$8="Male",Table!AN258,Table!BF258)</f>
        <v>88.5295519692</v>
      </c>
      <c r="V258" s="15">
        <f>IF('Datos de tu bebé'!$D$8="Male",Table!AO258,Table!BG258)</f>
        <v>90.959298104079309</v>
      </c>
      <c r="W258" s="15">
        <f>IF('Datos de tu bebé'!$D$8="Male",Table!AP258,Table!BH258)</f>
        <v>93.156107637378028</v>
      </c>
      <c r="X258" s="15">
        <f>IF('Datos de tu bebé'!$D$8="Male",Table!AQ258,Table!BI258)</f>
        <v>94.47527077829703</v>
      </c>
      <c r="Y258" s="15">
        <f>IF('Datos de tu bebé'!$D$8="Male",Table!AR258,Table!BJ258)</f>
        <v>95.333735301574663</v>
      </c>
      <c r="Z258" s="15" t="e">
        <f t="shared" si="1"/>
        <v>#N/A</v>
      </c>
      <c r="AA258" s="15">
        <v>10.570006041999999</v>
      </c>
      <c r="AB258" s="15">
        <v>10.831298995000001</v>
      </c>
      <c r="AC258" s="15">
        <v>11.249531944999999</v>
      </c>
      <c r="AD258" s="15">
        <v>11.994165787</v>
      </c>
      <c r="AE258" s="15">
        <v>12.894762866000001</v>
      </c>
      <c r="AF258" s="15">
        <v>13.880929605</v>
      </c>
      <c r="AG258" s="15">
        <v>14.849832482</v>
      </c>
      <c r="AH258" s="15">
        <v>15.470000580999999</v>
      </c>
      <c r="AI258" s="15">
        <v>15.890043657</v>
      </c>
      <c r="AJ258" s="15">
        <v>81.817540852849646</v>
      </c>
      <c r="AK258" s="15">
        <v>82.654323382302664</v>
      </c>
      <c r="AL258" s="15">
        <v>83.945781048406175</v>
      </c>
      <c r="AM258" s="15">
        <v>86.111655464451005</v>
      </c>
      <c r="AN258" s="15">
        <v>88.5295519692</v>
      </c>
      <c r="AO258" s="15">
        <v>90.959298104079309</v>
      </c>
      <c r="AP258" s="15">
        <v>93.156107637378028</v>
      </c>
      <c r="AQ258" s="15">
        <v>94.47527077829703</v>
      </c>
      <c r="AR258" s="15">
        <v>95.333735301574663</v>
      </c>
      <c r="AS258" s="15">
        <v>10.183639931</v>
      </c>
      <c r="AT258" s="15">
        <v>10.412871307</v>
      </c>
      <c r="AU258" s="15">
        <v>10.784398401000001</v>
      </c>
      <c r="AV258" s="15">
        <v>11.460771808000001</v>
      </c>
      <c r="AW258" s="15">
        <v>12.306391647</v>
      </c>
      <c r="AX258" s="15">
        <v>13.270394233000001</v>
      </c>
      <c r="AY258" s="15">
        <v>14.260132371000001</v>
      </c>
      <c r="AZ258" s="15">
        <v>14.917712796</v>
      </c>
      <c r="BA258" s="15">
        <v>15.374461457000001</v>
      </c>
      <c r="BB258" s="15">
        <v>80.417316805139109</v>
      </c>
      <c r="BC258" s="15">
        <v>81.266461206381322</v>
      </c>
      <c r="BD258" s="15">
        <v>82.573324685561843</v>
      </c>
      <c r="BE258" s="15">
        <v>84.755239544273124</v>
      </c>
      <c r="BF258" s="15">
        <v>87.176951047199992</v>
      </c>
      <c r="BG258" s="15">
        <v>89.59604390590637</v>
      </c>
      <c r="BH258" s="15">
        <v>91.771120177756671</v>
      </c>
      <c r="BI258" s="15">
        <v>93.071856255108088</v>
      </c>
      <c r="BJ258" s="15">
        <v>93.916203592582491</v>
      </c>
    </row>
    <row r="259" spans="1:62" ht="12.75" customHeight="1" x14ac:dyDescent="0.15">
      <c r="A259" s="15"/>
      <c r="B259" s="18">
        <f t="shared" si="2"/>
        <v>771</v>
      </c>
      <c r="C259" s="16">
        <v>25.7</v>
      </c>
      <c r="D259" s="17" t="e">
        <f>VLOOKUP(Table!C259,'Datos de tu bebé'!$E$17:$F$102,2,FALSE)</f>
        <v>#N/A</v>
      </c>
      <c r="E259" s="15">
        <f>IF('Datos de tu bebé'!$D$8="Male",Table!AA259,Table!AS259)</f>
        <v>10.581538993999999</v>
      </c>
      <c r="F259" s="15">
        <f>IF('Datos de tu bebé'!$D$8="Male",Table!AB259,Table!AT259)</f>
        <v>10.843022630000002</v>
      </c>
      <c r="G259" s="15">
        <f>IF('Datos de tu bebé'!$D$8="Male",Table!AC259,Table!AU259)</f>
        <v>11.261590479999999</v>
      </c>
      <c r="H259" s="15">
        <f>IF('Datos de tu bebé'!$D$8="Male",Table!AD259,Table!AV259)</f>
        <v>12.006912654000001</v>
      </c>
      <c r="I259" s="15">
        <f>IF('Datos de tu bebé'!$D$8="Male",Table!AE259,Table!AW259)</f>
        <v>12.908502972000001</v>
      </c>
      <c r="J259" s="15">
        <f>IF('Datos de tu bebé'!$D$8="Male",Table!AF259,Table!AX259)</f>
        <v>13.89596296</v>
      </c>
      <c r="K259" s="15">
        <f>IF('Datos de tu bebé'!$D$8="Male",Table!AG259,Table!AY259)</f>
        <v>14.866348644</v>
      </c>
      <c r="L259" s="15">
        <f>IF('Datos de tu bebé'!$D$8="Male",Table!AH259,Table!AZ259)</f>
        <v>15.487577111999999</v>
      </c>
      <c r="M259" s="15">
        <f>IF('Datos de tu bebé'!$D$8="Male",Table!AI259,Table!BA259)</f>
        <v>15.908387904</v>
      </c>
      <c r="N259" s="15" t="e">
        <f t="shared" si="0"/>
        <v>#N/A</v>
      </c>
      <c r="O259" s="16">
        <v>25.7</v>
      </c>
      <c r="P259" s="17" t="e">
        <f>VLOOKUP(Table!O259,'Datos de tu bebé'!$E$17:$G$102,3,FALSE)</f>
        <v>#N/A</v>
      </c>
      <c r="Q259" s="15">
        <f>IF('Datos de tu bebé'!$D$8="Male",Table!AJ259,Table!BB259)</f>
        <v>81.890296733897969</v>
      </c>
      <c r="R259" s="15">
        <f>IF('Datos de tu bebé'!$D$8="Male",Table!AK259,Table!BC259)</f>
        <v>82.727146699217229</v>
      </c>
      <c r="S259" s="15">
        <f>IF('Datos de tu bebé'!$D$8="Male",Table!AL259,Table!BD259)</f>
        <v>84.018961456417529</v>
      </c>
      <c r="T259" s="15">
        <f>IF('Datos de tu bebé'!$D$8="Male",Table!AM259,Table!BE259)</f>
        <v>86.186118069254576</v>
      </c>
      <c r="U259" s="15">
        <f>IF('Datos de tu bebé'!$D$8="Male",Table!AN259,Table!BF259)</f>
        <v>88.606445485569992</v>
      </c>
      <c r="V259" s="15">
        <f>IF('Datos de tu bebé'!$D$8="Male",Table!AO259,Table!BG259)</f>
        <v>91.039682025195148</v>
      </c>
      <c r="W259" s="15">
        <f>IF('Datos de tu bebé'!$D$8="Male",Table!AP259,Table!BH259)</f>
        <v>93.240538958315085</v>
      </c>
      <c r="X259" s="15">
        <f>IF('Datos de tu bebé'!$D$8="Male",Table!AQ259,Table!BI259)</f>
        <v>94.562534780835392</v>
      </c>
      <c r="Y259" s="15">
        <f>IF('Datos de tu bebé'!$D$8="Male",Table!AR259,Table!BJ259)</f>
        <v>95.423003499941231</v>
      </c>
      <c r="Z259" s="15" t="e">
        <f t="shared" si="1"/>
        <v>#N/A</v>
      </c>
      <c r="AA259" s="15">
        <v>10.581538993999999</v>
      </c>
      <c r="AB259" s="15">
        <v>10.843022630000002</v>
      </c>
      <c r="AC259" s="15">
        <v>11.261590479999999</v>
      </c>
      <c r="AD259" s="15">
        <v>12.006912654000001</v>
      </c>
      <c r="AE259" s="15">
        <v>12.908502972000001</v>
      </c>
      <c r="AF259" s="15">
        <v>13.89596296</v>
      </c>
      <c r="AG259" s="15">
        <v>14.866348644</v>
      </c>
      <c r="AH259" s="15">
        <v>15.487577111999999</v>
      </c>
      <c r="AI259" s="15">
        <v>15.908387904</v>
      </c>
      <c r="AJ259" s="15">
        <v>81.890296733897969</v>
      </c>
      <c r="AK259" s="15">
        <v>82.727146699217229</v>
      </c>
      <c r="AL259" s="15">
        <v>84.018961456417529</v>
      </c>
      <c r="AM259" s="15">
        <v>86.186118069254576</v>
      </c>
      <c r="AN259" s="15">
        <v>88.606445485569992</v>
      </c>
      <c r="AO259" s="15">
        <v>91.039682025195148</v>
      </c>
      <c r="AP259" s="15">
        <v>93.240538958315085</v>
      </c>
      <c r="AQ259" s="15">
        <v>94.562534780835392</v>
      </c>
      <c r="AR259" s="15">
        <v>95.423003499941231</v>
      </c>
      <c r="AS259" s="15">
        <v>10.195513523000001</v>
      </c>
      <c r="AT259" s="15">
        <v>10.4250474999</v>
      </c>
      <c r="AU259" s="15">
        <v>10.7971010291</v>
      </c>
      <c r="AV259" s="15">
        <v>11.4745504191</v>
      </c>
      <c r="AW259" s="15">
        <v>12.321737029099999</v>
      </c>
      <c r="AX259" s="15">
        <v>13.287838537300001</v>
      </c>
      <c r="AY259" s="15">
        <v>14.280091859800001</v>
      </c>
      <c r="AZ259" s="15">
        <v>14.939551318299999</v>
      </c>
      <c r="BA259" s="15">
        <v>15.397704926300001</v>
      </c>
      <c r="BB259" s="15">
        <v>80.494516924749448</v>
      </c>
      <c r="BC259" s="15">
        <v>81.344724166831568</v>
      </c>
      <c r="BD259" s="15">
        <v>82.653277022481589</v>
      </c>
      <c r="BE259" s="15">
        <v>84.838154863485002</v>
      </c>
      <c r="BF259" s="15">
        <v>87.263358889909995</v>
      </c>
      <c r="BG259" s="15">
        <v>89.68614908723444</v>
      </c>
      <c r="BH259" s="15">
        <v>91.864723218878837</v>
      </c>
      <c r="BI259" s="15">
        <v>93.167627928840631</v>
      </c>
      <c r="BJ259" s="15">
        <v>94.013413313050862</v>
      </c>
    </row>
    <row r="260" spans="1:62" ht="12.75" customHeight="1" x14ac:dyDescent="0.15">
      <c r="A260" s="15"/>
      <c r="B260" s="18">
        <f t="shared" si="2"/>
        <v>774</v>
      </c>
      <c r="C260" s="16">
        <v>25.8</v>
      </c>
      <c r="D260" s="17" t="e">
        <f>VLOOKUP(Table!C260,'Datos de tu bebé'!$E$17:$F$102,2,FALSE)</f>
        <v>#N/A</v>
      </c>
      <c r="E260" s="15">
        <f>IF('Datos de tu bebé'!$D$8="Male",Table!AA260,Table!AS260)</f>
        <v>10.593071945999998</v>
      </c>
      <c r="F260" s="15">
        <f>IF('Datos de tu bebé'!$D$8="Male",Table!AB260,Table!AT260)</f>
        <v>10.854746265000003</v>
      </c>
      <c r="G260" s="15">
        <f>IF('Datos de tu bebé'!$D$8="Male",Table!AC260,Table!AU260)</f>
        <v>11.273649014999998</v>
      </c>
      <c r="H260" s="15">
        <f>IF('Datos de tu bebé'!$D$8="Male",Table!AD260,Table!AV260)</f>
        <v>12.019659521000001</v>
      </c>
      <c r="I260" s="15">
        <f>IF('Datos de tu bebé'!$D$8="Male",Table!AE260,Table!AW260)</f>
        <v>12.922243078000001</v>
      </c>
      <c r="J260" s="15">
        <f>IF('Datos de tu bebé'!$D$8="Male",Table!AF260,Table!AX260)</f>
        <v>13.910996315</v>
      </c>
      <c r="K260" s="15">
        <f>IF('Datos de tu bebé'!$D$8="Male",Table!AG260,Table!AY260)</f>
        <v>14.882864806000001</v>
      </c>
      <c r="L260" s="15">
        <f>IF('Datos de tu bebé'!$D$8="Male",Table!AH260,Table!AZ260)</f>
        <v>15.505153642999998</v>
      </c>
      <c r="M260" s="15">
        <f>IF('Datos de tu bebé'!$D$8="Male",Table!AI260,Table!BA260)</f>
        <v>15.926732151</v>
      </c>
      <c r="N260" s="15" t="e">
        <f t="shared" si="0"/>
        <v>#N/A</v>
      </c>
      <c r="O260" s="16">
        <v>25.8</v>
      </c>
      <c r="P260" s="17" t="e">
        <f>VLOOKUP(Table!O260,'Datos de tu bebé'!$E$17:$G$102,3,FALSE)</f>
        <v>#N/A</v>
      </c>
      <c r="Q260" s="15">
        <f>IF('Datos de tu bebé'!$D$8="Male",Table!AJ260,Table!BB260)</f>
        <v>81.962908435562753</v>
      </c>
      <c r="R260" s="15">
        <f>IF('Datos de tu bebé'!$D$8="Male",Table!AK260,Table!BC260)</f>
        <v>82.799824621051073</v>
      </c>
      <c r="S260" s="15">
        <f>IF('Datos de tu bebé'!$D$8="Male",Table!AL260,Table!BD260)</f>
        <v>84.091992204341082</v>
      </c>
      <c r="T260" s="15">
        <f>IF('Datos de tu bebé'!$D$8="Male",Table!AM260,Table!BE260)</f>
        <v>86.260418040343936</v>
      </c>
      <c r="U260" s="15">
        <f>IF('Datos de tu bebé'!$D$8="Male",Table!AN260,Table!BF260)</f>
        <v>88.683154618001993</v>
      </c>
      <c r="V260" s="15">
        <f>IF('Datos de tu bebé'!$D$8="Male",Table!AO260,Table!BG260)</f>
        <v>91.119853628833994</v>
      </c>
      <c r="W260" s="15">
        <f>IF('Datos de tu bebé'!$D$8="Male",Table!AP260,Table!BH260)</f>
        <v>93.324728830651452</v>
      </c>
      <c r="X260" s="15">
        <f>IF('Datos de tu bebé'!$D$8="Male",Table!AQ260,Table!BI260)</f>
        <v>94.649538580635422</v>
      </c>
      <c r="Y260" s="15">
        <f>IF('Datos de tu bebé'!$D$8="Male",Table!AR260,Table!BJ260)</f>
        <v>95.511998928685188</v>
      </c>
      <c r="Z260" s="15" t="e">
        <f t="shared" si="1"/>
        <v>#N/A</v>
      </c>
      <c r="AA260" s="15">
        <v>10.593071945999998</v>
      </c>
      <c r="AB260" s="15">
        <v>10.854746265000003</v>
      </c>
      <c r="AC260" s="15">
        <v>11.273649014999998</v>
      </c>
      <c r="AD260" s="15">
        <v>12.019659521000001</v>
      </c>
      <c r="AE260" s="15">
        <v>12.922243078000001</v>
      </c>
      <c r="AF260" s="15">
        <v>13.910996315</v>
      </c>
      <c r="AG260" s="15">
        <v>14.882864806000001</v>
      </c>
      <c r="AH260" s="15">
        <v>15.505153642999998</v>
      </c>
      <c r="AI260" s="15">
        <v>15.926732151</v>
      </c>
      <c r="AJ260" s="15">
        <v>81.962908435562753</v>
      </c>
      <c r="AK260" s="15">
        <v>82.799824621051073</v>
      </c>
      <c r="AL260" s="15">
        <v>84.091992204341082</v>
      </c>
      <c r="AM260" s="15">
        <v>86.260418040343936</v>
      </c>
      <c r="AN260" s="15">
        <v>88.683154618001993</v>
      </c>
      <c r="AO260" s="15">
        <v>91.119853628833994</v>
      </c>
      <c r="AP260" s="15">
        <v>93.324728830651452</v>
      </c>
      <c r="AQ260" s="15">
        <v>94.649538580635422</v>
      </c>
      <c r="AR260" s="15">
        <v>95.511998928685188</v>
      </c>
      <c r="AS260" s="15">
        <v>10.207355693470001</v>
      </c>
      <c r="AT260" s="15">
        <v>10.437193323580001</v>
      </c>
      <c r="AU260" s="15">
        <v>10.80977502538</v>
      </c>
      <c r="AV260" s="15">
        <v>11.488303708849999</v>
      </c>
      <c r="AW260" s="15">
        <v>12.337061637569999</v>
      </c>
      <c r="AX260" s="15">
        <v>13.305268093370001</v>
      </c>
      <c r="AY260" s="15">
        <v>14.30004412181</v>
      </c>
      <c r="AZ260" s="15">
        <v>14.961388589959999</v>
      </c>
      <c r="BA260" s="15">
        <v>15.420951848970001</v>
      </c>
      <c r="BB260" s="15">
        <v>80.571579001856222</v>
      </c>
      <c r="BC260" s="15">
        <v>81.422827032639546</v>
      </c>
      <c r="BD260" s="15">
        <v>82.733037617284452</v>
      </c>
      <c r="BE260" s="15">
        <v>84.920831738220144</v>
      </c>
      <c r="BF260" s="15">
        <v>87.349485330701</v>
      </c>
      <c r="BG260" s="15">
        <v>89.77593914790117</v>
      </c>
      <c r="BH260" s="15">
        <v>91.95798855538122</v>
      </c>
      <c r="BI260" s="15">
        <v>93.263051850264205</v>
      </c>
      <c r="BJ260" s="15">
        <v>94.110270132392515</v>
      </c>
    </row>
    <row r="261" spans="1:62" ht="12.75" customHeight="1" x14ac:dyDescent="0.15">
      <c r="A261" s="15"/>
      <c r="B261" s="18">
        <f t="shared" si="2"/>
        <v>777</v>
      </c>
      <c r="C261" s="16">
        <v>25.9</v>
      </c>
      <c r="D261" s="17" t="e">
        <f>VLOOKUP(Table!C261,'Datos de tu bebé'!$E$17:$F$102,2,FALSE)</f>
        <v>#N/A</v>
      </c>
      <c r="E261" s="15">
        <f>IF('Datos de tu bebé'!$D$8="Male",Table!AA261,Table!AS261)</f>
        <v>10.604604897999998</v>
      </c>
      <c r="F261" s="15">
        <f>IF('Datos de tu bebé'!$D$8="Male",Table!AB261,Table!AT261)</f>
        <v>10.866469900000004</v>
      </c>
      <c r="G261" s="15">
        <f>IF('Datos de tu bebé'!$D$8="Male",Table!AC261,Table!AU261)</f>
        <v>11.285707549999998</v>
      </c>
      <c r="H261" s="15">
        <f>IF('Datos de tu bebé'!$D$8="Male",Table!AD261,Table!AV261)</f>
        <v>12.032406388000002</v>
      </c>
      <c r="I261" s="15">
        <f>IF('Datos de tu bebé'!$D$8="Male",Table!AE261,Table!AW261)</f>
        <v>12.935983184000001</v>
      </c>
      <c r="J261" s="15">
        <f>IF('Datos de tu bebé'!$D$8="Male",Table!AF261,Table!AX261)</f>
        <v>13.92602967</v>
      </c>
      <c r="K261" s="15">
        <f>IF('Datos de tu bebé'!$D$8="Male",Table!AG261,Table!AY261)</f>
        <v>14.899380968000001</v>
      </c>
      <c r="L261" s="15">
        <f>IF('Datos de tu bebé'!$D$8="Male",Table!AH261,Table!AZ261)</f>
        <v>15.522730173999998</v>
      </c>
      <c r="M261" s="15">
        <f>IF('Datos de tu bebé'!$D$8="Male",Table!AI261,Table!BA261)</f>
        <v>15.945076397999999</v>
      </c>
      <c r="N261" s="15" t="e">
        <f t="shared" si="0"/>
        <v>#N/A</v>
      </c>
      <c r="O261" s="16">
        <v>25.9</v>
      </c>
      <c r="P261" s="17" t="e">
        <f>VLOOKUP(Table!O261,'Datos de tu bebé'!$E$17:$G$102,3,FALSE)</f>
        <v>#N/A</v>
      </c>
      <c r="Q261" s="15">
        <f>IF('Datos de tu bebé'!$D$8="Male",Table!AJ261,Table!BB261)</f>
        <v>82.035377196920948</v>
      </c>
      <c r="R261" s="15">
        <f>IF('Datos de tu bebé'!$D$8="Male",Table!AK261,Table!BC261)</f>
        <v>82.872358353920873</v>
      </c>
      <c r="S261" s="15">
        <f>IF('Datos de tu bebé'!$D$8="Male",Table!AL261,Table!BD261)</f>
        <v>84.164874471869993</v>
      </c>
      <c r="T261" s="15">
        <f>IF('Datos de tu bebé'!$D$8="Male",Table!AM261,Table!BE261)</f>
        <v>86.3345565626217</v>
      </c>
      <c r="U261" s="15">
        <f>IF('Datos de tu bebé'!$D$8="Male",Table!AN261,Table!BF261)</f>
        <v>88.759680599652597</v>
      </c>
      <c r="V261" s="15">
        <f>IF('Datos de tu bebé'!$D$8="Male",Table!AO261,Table!BG261)</f>
        <v>91.199814208088412</v>
      </c>
      <c r="W261" s="15">
        <f>IF('Datos de tu bebé'!$D$8="Male",Table!AP261,Table!BH261)</f>
        <v>93.408678587302944</v>
      </c>
      <c r="X261" s="15">
        <f>IF('Datos de tu bebé'!$D$8="Male",Table!AQ261,Table!BI261)</f>
        <v>94.736283520239724</v>
      </c>
      <c r="Y261" s="15">
        <f>IF('Datos de tu bebé'!$D$8="Male",Table!AR261,Table!BJ261)</f>
        <v>95.600722928928064</v>
      </c>
      <c r="Z261" s="15" t="e">
        <f t="shared" si="1"/>
        <v>#N/A</v>
      </c>
      <c r="AA261" s="15">
        <v>10.604604897999998</v>
      </c>
      <c r="AB261" s="15">
        <v>10.866469900000004</v>
      </c>
      <c r="AC261" s="15">
        <v>11.285707549999998</v>
      </c>
      <c r="AD261" s="15">
        <v>12.032406388000002</v>
      </c>
      <c r="AE261" s="15">
        <v>12.935983184000001</v>
      </c>
      <c r="AF261" s="15">
        <v>13.92602967</v>
      </c>
      <c r="AG261" s="15">
        <v>14.899380968000001</v>
      </c>
      <c r="AH261" s="15">
        <v>15.522730173999998</v>
      </c>
      <c r="AI261" s="15">
        <v>15.945076397999999</v>
      </c>
      <c r="AJ261" s="15">
        <v>82.035377196920948</v>
      </c>
      <c r="AK261" s="15">
        <v>82.872358353920873</v>
      </c>
      <c r="AL261" s="15">
        <v>84.164874471869993</v>
      </c>
      <c r="AM261" s="15">
        <v>86.3345565626217</v>
      </c>
      <c r="AN261" s="15">
        <v>88.759680599652597</v>
      </c>
      <c r="AO261" s="15">
        <v>91.199814208088412</v>
      </c>
      <c r="AP261" s="15">
        <v>93.408678587302944</v>
      </c>
      <c r="AQ261" s="15">
        <v>94.736283520239724</v>
      </c>
      <c r="AR261" s="15">
        <v>95.600722928928064</v>
      </c>
      <c r="AS261" s="15">
        <v>10.219167044233002</v>
      </c>
      <c r="AT261" s="15">
        <v>10.449309377152002</v>
      </c>
      <c r="AU261" s="15">
        <v>10.822420984955</v>
      </c>
      <c r="AV261" s="15">
        <v>11.502032266445999</v>
      </c>
      <c r="AW261" s="15">
        <v>12.352366056805998</v>
      </c>
      <c r="AX261" s="15">
        <v>13.322683484166001</v>
      </c>
      <c r="AY261" s="15">
        <v>14.319989744251</v>
      </c>
      <c r="AZ261" s="15">
        <v>14.983225205391999</v>
      </c>
      <c r="BA261" s="15">
        <v>15.444202827109001</v>
      </c>
      <c r="BB261" s="15">
        <v>80.648498160134608</v>
      </c>
      <c r="BC261" s="15">
        <v>81.500765534692221</v>
      </c>
      <c r="BD261" s="15">
        <v>82.812603041620108</v>
      </c>
      <c r="BE261" s="15">
        <v>85.003267898456642</v>
      </c>
      <c r="BF261" s="15">
        <v>87.435329040862797</v>
      </c>
      <c r="BG261" s="15">
        <v>89.865413355626529</v>
      </c>
      <c r="BH261" s="15">
        <v>92.050915712117643</v>
      </c>
      <c r="BI261" s="15">
        <v>93.358127576861534</v>
      </c>
      <c r="BJ261" s="15">
        <v>94.206773582189058</v>
      </c>
    </row>
    <row r="262" spans="1:62" ht="12.75" customHeight="1" x14ac:dyDescent="0.15">
      <c r="A262" s="15" t="s">
        <v>2</v>
      </c>
      <c r="B262" s="18">
        <f t="shared" si="2"/>
        <v>780</v>
      </c>
      <c r="C262" s="16">
        <v>26</v>
      </c>
      <c r="D262" s="17" t="e">
        <f>VLOOKUP(Table!C262,'Datos de tu bebé'!$E$17:$F$102,2,FALSE)</f>
        <v>#N/A</v>
      </c>
      <c r="E262" s="15">
        <f>IF('Datos de tu bebé'!$D$8="Male",Table!AA262,Table!AS262)</f>
        <v>10.616137849999999</v>
      </c>
      <c r="F262" s="15">
        <f>IF('Datos de tu bebé'!$D$8="Male",Table!AB262,Table!AT262)</f>
        <v>10.878193535000001</v>
      </c>
      <c r="G262" s="15">
        <f>IF('Datos de tu bebé'!$D$8="Male",Table!AC262,Table!AU262)</f>
        <v>11.297766084999999</v>
      </c>
      <c r="H262" s="15">
        <f>IF('Datos de tu bebé'!$D$8="Male",Table!AD262,Table!AV262)</f>
        <v>12.045153254999999</v>
      </c>
      <c r="I262" s="15">
        <f>IF('Datos de tu bebé'!$D$8="Male",Table!AE262,Table!AW262)</f>
        <v>12.949723290000001</v>
      </c>
      <c r="J262" s="15">
        <f>IF('Datos de tu bebé'!$D$8="Male",Table!AF262,Table!AX262)</f>
        <v>13.941063025</v>
      </c>
      <c r="K262" s="15">
        <f>IF('Datos de tu bebé'!$D$8="Male",Table!AG262,Table!AY262)</f>
        <v>14.915897130000001</v>
      </c>
      <c r="L262" s="15">
        <f>IF('Datos de tu bebé'!$D$8="Male",Table!AH262,Table!AZ262)</f>
        <v>15.540306704999999</v>
      </c>
      <c r="M262" s="15">
        <f>IF('Datos de tu bebé'!$D$8="Male",Table!AI262,Table!BA262)</f>
        <v>15.963420644999999</v>
      </c>
      <c r="N262" s="15" t="e">
        <f t="shared" si="0"/>
        <v>#N/A</v>
      </c>
      <c r="O262" s="16">
        <v>26</v>
      </c>
      <c r="P262" s="17" t="e">
        <f>VLOOKUP(Table!O262,'Datos de tu bebé'!$E$17:$G$102,3,FALSE)</f>
        <v>#N/A</v>
      </c>
      <c r="Q262" s="15">
        <f>IF('Datos de tu bebé'!$D$8="Male",Table!AJ262,Table!BB262)</f>
        <v>82.107704237191442</v>
      </c>
      <c r="R262" s="15">
        <f>IF('Datos de tu bebé'!$D$8="Male",Table!AK262,Table!BC262)</f>
        <v>82.944749083994523</v>
      </c>
      <c r="S262" s="15">
        <f>IF('Datos de tu bebé'!$D$8="Male",Table!AL262,Table!BD262)</f>
        <v>84.237609418631095</v>
      </c>
      <c r="T262" s="15">
        <f>IF('Datos de tu bebé'!$D$8="Male",Table!AM262,Table!BE262)</f>
        <v>86.408534801170703</v>
      </c>
      <c r="U262" s="15">
        <f>IF('Datos de tu bebé'!$D$8="Male",Table!AN262,Table!BF262)</f>
        <v>88.836024645413417</v>
      </c>
      <c r="V262" s="15">
        <f>IF('Datos de tu bebé'!$D$8="Male",Table!AO262,Table!BG262)</f>
        <v>91.279565041291377</v>
      </c>
      <c r="W262" s="15">
        <f>IF('Datos de tu bebé'!$D$8="Male",Table!AP262,Table!BH262)</f>
        <v>93.49238955160709</v>
      </c>
      <c r="X262" s="15">
        <f>IF('Datos de tu bebé'!$D$8="Male",Table!AQ262,Table!BI262)</f>
        <v>94.822770936721099</v>
      </c>
      <c r="Y262" s="15">
        <f>IF('Datos de tu bebé'!$D$8="Male",Table!AR262,Table!BJ262)</f>
        <v>95.689176839410379</v>
      </c>
      <c r="Z262" s="15" t="e">
        <f t="shared" si="1"/>
        <v>#N/A</v>
      </c>
      <c r="AA262" s="15">
        <v>10.616137849999999</v>
      </c>
      <c r="AB262" s="15">
        <v>10.878193535000001</v>
      </c>
      <c r="AC262" s="15">
        <v>11.297766084999999</v>
      </c>
      <c r="AD262" s="15">
        <v>12.045153254999999</v>
      </c>
      <c r="AE262" s="15">
        <v>12.949723290000001</v>
      </c>
      <c r="AF262" s="15">
        <v>13.941063025</v>
      </c>
      <c r="AG262" s="15">
        <v>14.915897130000001</v>
      </c>
      <c r="AH262" s="15">
        <v>15.540306704999999</v>
      </c>
      <c r="AI262" s="15">
        <v>15.963420644999999</v>
      </c>
      <c r="AJ262" s="15">
        <v>82.107704237191442</v>
      </c>
      <c r="AK262" s="15">
        <v>82.944749083994523</v>
      </c>
      <c r="AL262" s="15">
        <v>84.237609418631095</v>
      </c>
      <c r="AM262" s="15">
        <v>86.408534801170703</v>
      </c>
      <c r="AN262" s="15">
        <v>88.836024645413417</v>
      </c>
      <c r="AO262" s="15">
        <v>91.279565041291377</v>
      </c>
      <c r="AP262" s="15">
        <v>93.49238955160709</v>
      </c>
      <c r="AQ262" s="15">
        <v>94.822770936721099</v>
      </c>
      <c r="AR262" s="15">
        <v>95.689176839410379</v>
      </c>
      <c r="AS262" s="15">
        <v>10.230948171497301</v>
      </c>
      <c r="AT262" s="15">
        <v>10.461396253994902</v>
      </c>
      <c r="AU262" s="15">
        <v>10.8350394970129</v>
      </c>
      <c r="AV262" s="15">
        <v>11.515736674775299</v>
      </c>
      <c r="AW262" s="15">
        <v>12.367650864382899</v>
      </c>
      <c r="AX262" s="15">
        <v>13.3400852851933</v>
      </c>
      <c r="AY262" s="15">
        <v>14.339929306225701</v>
      </c>
      <c r="AZ262" s="15">
        <v>15.005061750436399</v>
      </c>
      <c r="BA262" s="15">
        <v>15.4674584539256</v>
      </c>
      <c r="BB262" s="15">
        <v>80.725269647326428</v>
      </c>
      <c r="BC262" s="15">
        <v>81.578535514977517</v>
      </c>
      <c r="BD262" s="15">
        <v>82.891969960617658</v>
      </c>
      <c r="BE262" s="15">
        <v>85.085461144236618</v>
      </c>
      <c r="BF262" s="15">
        <v>87.520888744001169</v>
      </c>
      <c r="BG262" s="15">
        <v>89.954571020740048</v>
      </c>
      <c r="BH262" s="15">
        <v>92.143504254179049</v>
      </c>
      <c r="BI262" s="15">
        <v>93.452854707637741</v>
      </c>
      <c r="BJ262" s="15">
        <v>94.302923237415172</v>
      </c>
    </row>
    <row r="263" spans="1:62" ht="12.75" customHeight="1" x14ac:dyDescent="0.15">
      <c r="A263" s="15"/>
      <c r="B263" s="18">
        <f t="shared" si="2"/>
        <v>783</v>
      </c>
      <c r="C263" s="16">
        <v>26.1</v>
      </c>
      <c r="D263" s="17" t="e">
        <f>VLOOKUP(Table!C263,'Datos de tu bebé'!$E$17:$F$102,2,FALSE)</f>
        <v>#N/A</v>
      </c>
      <c r="E263" s="15">
        <f>IF('Datos de tu bebé'!$D$8="Male",Table!AA263,Table!AS263)</f>
        <v>10.627670801999999</v>
      </c>
      <c r="F263" s="15">
        <f>IF('Datos de tu bebé'!$D$8="Male",Table!AB263,Table!AT263)</f>
        <v>10.88991717</v>
      </c>
      <c r="G263" s="15">
        <f>IF('Datos de tu bebé'!$D$8="Male",Table!AC263,Table!AU263)</f>
        <v>11.309824619999999</v>
      </c>
      <c r="H263" s="15">
        <f>IF('Datos de tu bebé'!$D$8="Male",Table!AD263,Table!AV263)</f>
        <v>12.057900121999999</v>
      </c>
      <c r="I263" s="15">
        <f>IF('Datos de tu bebé'!$D$8="Male",Table!AE263,Table!AW263)</f>
        <v>12.963463396000002</v>
      </c>
      <c r="J263" s="15">
        <f>IF('Datos de tu bebé'!$D$8="Male",Table!AF263,Table!AX263)</f>
        <v>13.95609638</v>
      </c>
      <c r="K263" s="15">
        <f>IF('Datos de tu bebé'!$D$8="Male",Table!AG263,Table!AY263)</f>
        <v>14.932413292000001</v>
      </c>
      <c r="L263" s="15">
        <f>IF('Datos de tu bebé'!$D$8="Male",Table!AH263,Table!AZ263)</f>
        <v>15.557883235999999</v>
      </c>
      <c r="M263" s="15">
        <f>IF('Datos de tu bebé'!$D$8="Male",Table!AI263,Table!BA263)</f>
        <v>15.981764891999999</v>
      </c>
      <c r="N263" s="15" t="e">
        <f t="shared" si="0"/>
        <v>#N/A</v>
      </c>
      <c r="O263" s="16">
        <v>26.1</v>
      </c>
      <c r="P263" s="17" t="e">
        <f>VLOOKUP(Table!O263,'Datos de tu bebé'!$E$17:$G$102,3,FALSE)</f>
        <v>#N/A</v>
      </c>
      <c r="Q263" s="15">
        <f>IF('Datos de tu bebé'!$D$8="Male",Table!AJ263,Table!BB263)</f>
        <v>82.179890756123058</v>
      </c>
      <c r="R263" s="15">
        <f>IF('Datos de tu bebé'!$D$8="Male",Table!AK263,Table!BC263)</f>
        <v>83.016997977908304</v>
      </c>
      <c r="S263" s="15">
        <f>IF('Datos de tu bebé'!$D$8="Male",Table!AL263,Table!BD263)</f>
        <v>84.310198184637912</v>
      </c>
      <c r="T263" s="15">
        <f>IF('Datos de tu bebé'!$D$8="Male",Table!AM263,Table!BE263)</f>
        <v>86.482353901736275</v>
      </c>
      <c r="U263" s="15">
        <f>IF('Datos de tu bebé'!$D$8="Male",Table!AN263,Table!BF263)</f>
        <v>88.912187952375206</v>
      </c>
      <c r="V263" s="15">
        <f>IF('Datos de tu bebé'!$D$8="Male",Table!AO263,Table!BG263)</f>
        <v>91.359107392407651</v>
      </c>
      <c r="W263" s="15">
        <f>IF('Datos de tu bebé'!$D$8="Male",Table!AP263,Table!BH263)</f>
        <v>93.575863037606368</v>
      </c>
      <c r="X263" s="15">
        <f>IF('Datos de tu bebé'!$D$8="Male",Table!AQ263,Table!BI263)</f>
        <v>94.909002161884686</v>
      </c>
      <c r="Y263" s="15">
        <f>IF('Datos de tu bebé'!$D$8="Male",Table!AR263,Table!BJ263)</f>
        <v>95.777361996635534</v>
      </c>
      <c r="Z263" s="15" t="e">
        <f t="shared" si="1"/>
        <v>#N/A</v>
      </c>
      <c r="AA263" s="15">
        <v>10.627670801999999</v>
      </c>
      <c r="AB263" s="15">
        <v>10.88991717</v>
      </c>
      <c r="AC263" s="15">
        <v>11.309824619999999</v>
      </c>
      <c r="AD263" s="15">
        <v>12.057900121999999</v>
      </c>
      <c r="AE263" s="15">
        <v>12.963463396000002</v>
      </c>
      <c r="AF263" s="15">
        <v>13.95609638</v>
      </c>
      <c r="AG263" s="15">
        <v>14.932413292000001</v>
      </c>
      <c r="AH263" s="15">
        <v>15.557883235999999</v>
      </c>
      <c r="AI263" s="15">
        <v>15.981764891999999</v>
      </c>
      <c r="AJ263" s="15">
        <v>82.179890756123058</v>
      </c>
      <c r="AK263" s="15">
        <v>83.016997977908304</v>
      </c>
      <c r="AL263" s="15">
        <v>84.310198184637912</v>
      </c>
      <c r="AM263" s="15">
        <v>86.482353901736275</v>
      </c>
      <c r="AN263" s="15">
        <v>88.912187952375206</v>
      </c>
      <c r="AO263" s="15">
        <v>91.359107392407651</v>
      </c>
      <c r="AP263" s="15">
        <v>93.575863037606368</v>
      </c>
      <c r="AQ263" s="15">
        <v>94.909002161884686</v>
      </c>
      <c r="AR263" s="15">
        <v>95.777361996635534</v>
      </c>
      <c r="AS263" s="15">
        <v>10.242699665888752</v>
      </c>
      <c r="AT263" s="15">
        <v>10.473454541789302</v>
      </c>
      <c r="AU263" s="15">
        <v>10.847631144852381</v>
      </c>
      <c r="AV263" s="15">
        <v>11.529417510461538</v>
      </c>
      <c r="AW263" s="15">
        <v>12.382916631107259</v>
      </c>
      <c r="AX263" s="15">
        <v>13.357474064569359</v>
      </c>
      <c r="AY263" s="15">
        <v>14.35986337878899</v>
      </c>
      <c r="AZ263" s="15">
        <v>15.026898802438058</v>
      </c>
      <c r="BA263" s="15">
        <v>15.49071931381819</v>
      </c>
      <c r="BB263" s="15">
        <v>80.801888833867153</v>
      </c>
      <c r="BC263" s="15">
        <v>81.656132925383119</v>
      </c>
      <c r="BD263" s="15">
        <v>82.971135131919993</v>
      </c>
      <c r="BE263" s="15">
        <v>85.167409345018328</v>
      </c>
      <c r="BF263" s="15">
        <v>87.60616321563684</v>
      </c>
      <c r="BG263" s="15">
        <v>90.0434114959195</v>
      </c>
      <c r="BH263" s="15">
        <v>92.235753786669378</v>
      </c>
      <c r="BI263" s="15">
        <v>93.547232882879158</v>
      </c>
      <c r="BJ263" s="15">
        <v>94.398718716170691</v>
      </c>
    </row>
    <row r="264" spans="1:62" ht="12.75" customHeight="1" x14ac:dyDescent="0.15">
      <c r="A264" s="15"/>
      <c r="B264" s="18">
        <f t="shared" si="2"/>
        <v>786</v>
      </c>
      <c r="C264" s="16">
        <v>26.2</v>
      </c>
      <c r="D264" s="17" t="e">
        <f>VLOOKUP(Table!C264,'Datos de tu bebé'!$E$17:$F$102,2,FALSE)</f>
        <v>#N/A</v>
      </c>
      <c r="E264" s="15">
        <f>IF('Datos de tu bebé'!$D$8="Male",Table!AA264,Table!AS264)</f>
        <v>10.639203753999999</v>
      </c>
      <c r="F264" s="15">
        <f>IF('Datos de tu bebé'!$D$8="Male",Table!AB264,Table!AT264)</f>
        <v>10.901640805</v>
      </c>
      <c r="G264" s="15">
        <f>IF('Datos de tu bebé'!$D$8="Male",Table!AC264,Table!AU264)</f>
        <v>11.321883154999998</v>
      </c>
      <c r="H264" s="15">
        <f>IF('Datos de tu bebé'!$D$8="Male",Table!AD264,Table!AV264)</f>
        <v>12.070646989</v>
      </c>
      <c r="I264" s="15">
        <f>IF('Datos de tu bebé'!$D$8="Male",Table!AE264,Table!AW264)</f>
        <v>12.977203502000002</v>
      </c>
      <c r="J264" s="15">
        <f>IF('Datos de tu bebé'!$D$8="Male",Table!AF264,Table!AX264)</f>
        <v>13.971129735</v>
      </c>
      <c r="K264" s="15">
        <f>IF('Datos de tu bebé'!$D$8="Male",Table!AG264,Table!AY264)</f>
        <v>14.948929454000002</v>
      </c>
      <c r="L264" s="15">
        <f>IF('Datos de tu bebé'!$D$8="Male",Table!AH264,Table!AZ264)</f>
        <v>15.575459766999998</v>
      </c>
      <c r="M264" s="15">
        <f>IF('Datos de tu bebé'!$D$8="Male",Table!AI264,Table!BA264)</f>
        <v>16.000109138999999</v>
      </c>
      <c r="N264" s="15" t="e">
        <f t="shared" si="0"/>
        <v>#N/A</v>
      </c>
      <c r="O264" s="16">
        <v>26.2</v>
      </c>
      <c r="P264" s="17" t="e">
        <f>VLOOKUP(Table!O264,'Datos de tu bebé'!$E$17:$G$102,3,FALSE)</f>
        <v>#N/A</v>
      </c>
      <c r="Q264" s="15">
        <f>IF('Datos de tu bebé'!$D$8="Male",Table!AJ264,Table!BB264)</f>
        <v>82.251937934376386</v>
      </c>
      <c r="R264" s="15">
        <f>IF('Datos de tu bebé'!$D$8="Male",Table!AK264,Table!BC264)</f>
        <v>83.089106183177606</v>
      </c>
      <c r="S264" s="15">
        <f>IF('Datos de tu bebé'!$D$8="Male",Table!AL264,Table!BD264)</f>
        <v>84.382641890736807</v>
      </c>
      <c r="T264" s="15">
        <f>IF('Datos de tu bebé'!$D$8="Male",Table!AM264,Table!BE264)</f>
        <v>86.556014991201693</v>
      </c>
      <c r="U264" s="15">
        <f>IF('Datos de tu bebé'!$D$8="Male",Table!AN264,Table!BF264)</f>
        <v>88.988171700285505</v>
      </c>
      <c r="V264" s="15">
        <f>IF('Datos de tu bebé'!$D$8="Male",Table!AO264,Table!BG264)</f>
        <v>91.438442511419453</v>
      </c>
      <c r="W264" s="15">
        <f>IF('Datos de tu bebé'!$D$8="Male",Table!AP264,Table!BH264)</f>
        <v>93.659100350326156</v>
      </c>
      <c r="X264" s="15">
        <f>IF('Datos de tu bebé'!$D$8="Male",Table!AQ264,Table!BI264)</f>
        <v>94.994978522464606</v>
      </c>
      <c r="Y264" s="15">
        <f>IF('Datos de tu bebé'!$D$8="Male",Table!AR264,Table!BJ264)</f>
        <v>95.865279735008016</v>
      </c>
      <c r="Z264" s="15" t="e">
        <f t="shared" si="1"/>
        <v>#N/A</v>
      </c>
      <c r="AA264" s="15">
        <v>10.639203753999999</v>
      </c>
      <c r="AB264" s="15">
        <v>10.901640805</v>
      </c>
      <c r="AC264" s="15">
        <v>11.321883154999998</v>
      </c>
      <c r="AD264" s="15">
        <v>12.070646989</v>
      </c>
      <c r="AE264" s="15">
        <v>12.977203502000002</v>
      </c>
      <c r="AF264" s="15">
        <v>13.971129735</v>
      </c>
      <c r="AG264" s="15">
        <v>14.948929454000002</v>
      </c>
      <c r="AH264" s="15">
        <v>15.575459766999998</v>
      </c>
      <c r="AI264" s="15">
        <v>16.000109138999999</v>
      </c>
      <c r="AJ264" s="15">
        <v>82.251937934376386</v>
      </c>
      <c r="AK264" s="15">
        <v>83.089106183177606</v>
      </c>
      <c r="AL264" s="15">
        <v>84.382641890736807</v>
      </c>
      <c r="AM264" s="15">
        <v>86.556014991201693</v>
      </c>
      <c r="AN264" s="15">
        <v>88.988171700285505</v>
      </c>
      <c r="AO264" s="15">
        <v>91.438442511419453</v>
      </c>
      <c r="AP264" s="15">
        <v>93.659100350326156</v>
      </c>
      <c r="AQ264" s="15">
        <v>94.994978522464606</v>
      </c>
      <c r="AR264" s="15">
        <v>95.865279735008016</v>
      </c>
      <c r="AS264" s="15">
        <v>10.254422112482944</v>
      </c>
      <c r="AT264" s="15">
        <v>10.485484822552191</v>
      </c>
      <c r="AU264" s="15">
        <v>10.860196505920737</v>
      </c>
      <c r="AV264" s="15">
        <v>11.543075343909493</v>
      </c>
      <c r="AW264" s="15">
        <v>12.398163921069896</v>
      </c>
      <c r="AX264" s="15">
        <v>13.374850383086239</v>
      </c>
      <c r="AY264" s="15">
        <v>14.379792525018201</v>
      </c>
      <c r="AZ264" s="15">
        <v>15.048736930322015</v>
      </c>
      <c r="BA264" s="15">
        <v>15.513985982454724</v>
      </c>
      <c r="BB264" s="15">
        <v>80.878351211510406</v>
      </c>
      <c r="BC264" s="15">
        <v>81.733553826494841</v>
      </c>
      <c r="BD264" s="15">
        <v>83.050095404719769</v>
      </c>
      <c r="BE264" s="15">
        <v>85.249110439031128</v>
      </c>
      <c r="BF264" s="15">
        <v>87.691151282805933</v>
      </c>
      <c r="BG264" s="15">
        <v>90.13193417592808</v>
      </c>
      <c r="BH264" s="15">
        <v>92.327663954476563</v>
      </c>
      <c r="BI264" s="15">
        <v>93.641261783905222</v>
      </c>
      <c r="BJ264" s="15">
        <v>94.494159679404689</v>
      </c>
    </row>
    <row r="265" spans="1:62" ht="12.75" customHeight="1" x14ac:dyDescent="0.15">
      <c r="A265" s="15"/>
      <c r="B265" s="18">
        <f t="shared" si="2"/>
        <v>789</v>
      </c>
      <c r="C265" s="16">
        <v>26.3</v>
      </c>
      <c r="D265" s="17" t="e">
        <f>VLOOKUP(Table!C265,'Datos de tu bebé'!$E$17:$F$102,2,FALSE)</f>
        <v>#N/A</v>
      </c>
      <c r="E265" s="15">
        <f>IF('Datos de tu bebé'!$D$8="Male",Table!AA265,Table!AS265)</f>
        <v>10.650736705999998</v>
      </c>
      <c r="F265" s="15">
        <f>IF('Datos de tu bebé'!$D$8="Male",Table!AB265,Table!AT265)</f>
        <v>10.913364439999999</v>
      </c>
      <c r="G265" s="15">
        <f>IF('Datos de tu bebé'!$D$8="Male",Table!AC265,Table!AU265)</f>
        <v>11.333941689999998</v>
      </c>
      <c r="H265" s="15">
        <f>IF('Datos de tu bebé'!$D$8="Male",Table!AD265,Table!AV265)</f>
        <v>12.083393856000001</v>
      </c>
      <c r="I265" s="15">
        <f>IF('Datos de tu bebé'!$D$8="Male",Table!AE265,Table!AW265)</f>
        <v>12.990943608000002</v>
      </c>
      <c r="J265" s="15">
        <f>IF('Datos de tu bebé'!$D$8="Male",Table!AF265,Table!AX265)</f>
        <v>13.98616309</v>
      </c>
      <c r="K265" s="15">
        <f>IF('Datos de tu bebé'!$D$8="Male",Table!AG265,Table!AY265)</f>
        <v>14.965445616000002</v>
      </c>
      <c r="L265" s="15">
        <f>IF('Datos de tu bebé'!$D$8="Male",Table!AH265,Table!AZ265)</f>
        <v>15.593036297999998</v>
      </c>
      <c r="M265" s="15">
        <f>IF('Datos de tu bebé'!$D$8="Male",Table!AI265,Table!BA265)</f>
        <v>16.018453386000001</v>
      </c>
      <c r="N265" s="15" t="e">
        <f t="shared" si="0"/>
        <v>#N/A</v>
      </c>
      <c r="O265" s="16">
        <v>26.3</v>
      </c>
      <c r="P265" s="17" t="e">
        <f>VLOOKUP(Table!O265,'Datos de tu bebé'!$E$17:$G$102,3,FALSE)</f>
        <v>#N/A</v>
      </c>
      <c r="Q265" s="15">
        <f>IF('Datos de tu bebé'!$D$8="Male",Table!AJ265,Table!BB265)</f>
        <v>82.323846933899802</v>
      </c>
      <c r="R265" s="15">
        <f>IF('Datos de tu bebé'!$D$8="Male",Table!AK265,Table!BC265)</f>
        <v>83.161074828601357</v>
      </c>
      <c r="S265" s="15">
        <f>IF('Datos de tu bebé'!$D$8="Male",Table!AL265,Table!BD265)</f>
        <v>84.454941639046325</v>
      </c>
      <c r="T265" s="15">
        <f>IF('Datos de tu bebé'!$D$8="Male",Table!AM265,Table!BE265)</f>
        <v>86.629519178056455</v>
      </c>
      <c r="U265" s="15">
        <f>IF('Datos de tu bebé'!$D$8="Male",Table!AN265,Table!BF265)</f>
        <v>89.063977051999757</v>
      </c>
      <c r="V265" s="15">
        <f>IF('Datos de tu bebé'!$D$8="Male",Table!AO265,Table!BG265)</f>
        <v>91.517571634706314</v>
      </c>
      <c r="W265" s="15">
        <f>IF('Datos de tu bebé'!$D$8="Male",Table!AP265,Table!BH265)</f>
        <v>93.742102786047454</v>
      </c>
      <c r="X265" s="15">
        <f>IF('Datos de tu bebé'!$D$8="Male",Table!AQ265,Table!BI265)</f>
        <v>95.080701340315528</v>
      </c>
      <c r="Y265" s="15">
        <f>IF('Datos de tu bebé'!$D$8="Male",Table!AR265,Table!BJ265)</f>
        <v>95.952931386966313</v>
      </c>
      <c r="Z265" s="15" t="e">
        <f t="shared" si="1"/>
        <v>#N/A</v>
      </c>
      <c r="AA265" s="15">
        <v>10.650736705999998</v>
      </c>
      <c r="AB265" s="15">
        <v>10.913364439999999</v>
      </c>
      <c r="AC265" s="15">
        <v>11.333941689999998</v>
      </c>
      <c r="AD265" s="15">
        <v>12.083393856000001</v>
      </c>
      <c r="AE265" s="15">
        <v>12.990943608000002</v>
      </c>
      <c r="AF265" s="15">
        <v>13.98616309</v>
      </c>
      <c r="AG265" s="15">
        <v>14.965445616000002</v>
      </c>
      <c r="AH265" s="15">
        <v>15.593036297999998</v>
      </c>
      <c r="AI265" s="15">
        <v>16.018453386000001</v>
      </c>
      <c r="AJ265" s="15">
        <v>82.323846933899802</v>
      </c>
      <c r="AK265" s="15">
        <v>83.161074828601357</v>
      </c>
      <c r="AL265" s="15">
        <v>84.454941639046325</v>
      </c>
      <c r="AM265" s="15">
        <v>86.629519178056455</v>
      </c>
      <c r="AN265" s="15">
        <v>89.063977051999757</v>
      </c>
      <c r="AO265" s="15">
        <v>91.517571634706314</v>
      </c>
      <c r="AP265" s="15">
        <v>93.742102786047454</v>
      </c>
      <c r="AQ265" s="15">
        <v>95.080701340315528</v>
      </c>
      <c r="AR265" s="15">
        <v>95.952931386966313</v>
      </c>
      <c r="AS265" s="15">
        <v>10.266116090837329</v>
      </c>
      <c r="AT265" s="15">
        <v>10.497487672671515</v>
      </c>
      <c r="AU265" s="15">
        <v>10.872736151851646</v>
      </c>
      <c r="AV265" s="15">
        <v>11.556710739349636</v>
      </c>
      <c r="AW265" s="15">
        <v>12.413393291698309</v>
      </c>
      <c r="AX265" s="15">
        <v>13.392214794272633</v>
      </c>
      <c r="AY265" s="15">
        <v>14.399717300083093</v>
      </c>
      <c r="AZ265" s="15">
        <v>15.070576694668846</v>
      </c>
      <c r="BA265" s="15">
        <v>15.537259026852077</v>
      </c>
      <c r="BB265" s="15">
        <v>80.954652391950717</v>
      </c>
      <c r="BC265" s="15">
        <v>81.810794386395045</v>
      </c>
      <c r="BD265" s="15">
        <v>83.128847718797104</v>
      </c>
      <c r="BE265" s="15">
        <v>85.330562432632846</v>
      </c>
      <c r="BF265" s="15">
        <v>87.775851823661498</v>
      </c>
      <c r="BG265" s="15">
        <v>90.220138497349794</v>
      </c>
      <c r="BH265" s="15">
        <v>92.419234442038842</v>
      </c>
      <c r="BI265" s="15">
        <v>93.734941132814058</v>
      </c>
      <c r="BJ265" s="15">
        <v>94.589245830632066</v>
      </c>
    </row>
    <row r="266" spans="1:62" ht="12.75" customHeight="1" x14ac:dyDescent="0.15">
      <c r="A266" s="15"/>
      <c r="B266" s="18">
        <f t="shared" si="2"/>
        <v>792</v>
      </c>
      <c r="C266" s="16">
        <v>26.4</v>
      </c>
      <c r="D266" s="17" t="e">
        <f>VLOOKUP(Table!C266,'Datos de tu bebé'!$E$17:$F$102,2,FALSE)</f>
        <v>#N/A</v>
      </c>
      <c r="E266" s="15">
        <f>IF('Datos de tu bebé'!$D$8="Male",Table!AA266,Table!AS266)</f>
        <v>10.662269657999998</v>
      </c>
      <c r="F266" s="15">
        <f>IF('Datos de tu bebé'!$D$8="Male",Table!AB266,Table!AT266)</f>
        <v>10.925088074999998</v>
      </c>
      <c r="G266" s="15">
        <f>IF('Datos de tu bebé'!$D$8="Male",Table!AC266,Table!AU266)</f>
        <v>11.346000224999997</v>
      </c>
      <c r="H266" s="15">
        <f>IF('Datos de tu bebé'!$D$8="Male",Table!AD266,Table!AV266)</f>
        <v>12.096140723000001</v>
      </c>
      <c r="I266" s="15">
        <f>IF('Datos de tu bebé'!$D$8="Male",Table!AE266,Table!AW266)</f>
        <v>13.004683714000002</v>
      </c>
      <c r="J266" s="15">
        <f>IF('Datos de tu bebé'!$D$8="Male",Table!AF266,Table!AX266)</f>
        <v>14.001196445</v>
      </c>
      <c r="K266" s="15">
        <f>IF('Datos de tu bebé'!$D$8="Male",Table!AG266,Table!AY266)</f>
        <v>14.981961778000002</v>
      </c>
      <c r="L266" s="15">
        <f>IF('Datos de tu bebé'!$D$8="Male",Table!AH266,Table!AZ266)</f>
        <v>15.610612828999997</v>
      </c>
      <c r="M266" s="15">
        <f>IF('Datos de tu bebé'!$D$8="Male",Table!AI266,Table!BA266)</f>
        <v>16.036797633000003</v>
      </c>
      <c r="N266" s="15" t="e">
        <f t="shared" si="0"/>
        <v>#N/A</v>
      </c>
      <c r="O266" s="16">
        <v>26.4</v>
      </c>
      <c r="P266" s="17" t="e">
        <f>VLOOKUP(Table!O266,'Datos de tu bebé'!$E$17:$G$102,3,FALSE)</f>
        <v>#N/A</v>
      </c>
      <c r="Q266" s="15">
        <f>IF('Datos de tu bebé'!$D$8="Male",Table!AJ266,Table!BB266)</f>
        <v>82.395618898299915</v>
      </c>
      <c r="R266" s="15">
        <f>IF('Datos de tu bebé'!$D$8="Male",Table!AK266,Table!BC266)</f>
        <v>83.232905024660283</v>
      </c>
      <c r="S266" s="15">
        <f>IF('Datos de tu bebé'!$D$8="Male",Table!AL266,Table!BD266)</f>
        <v>84.527098513389817</v>
      </c>
      <c r="T266" s="15">
        <f>IF('Datos de tu bebé'!$D$8="Male",Table!AM266,Table!BE266)</f>
        <v>86.702867552857697</v>
      </c>
      <c r="U266" s="15">
        <f>IF('Datos de tu bebé'!$D$8="Male",Table!AN266,Table!BF266)</f>
        <v>89.1396051539258</v>
      </c>
      <c r="V266" s="15">
        <f>IF('Datos de tu bebé'!$D$8="Male",Table!AO266,Table!BG266)</f>
        <v>91.596495985419111</v>
      </c>
      <c r="W266" s="15">
        <f>IF('Datos de tu bebé'!$D$8="Male",Table!AP266,Table!BH266)</f>
        <v>93.824871632574315</v>
      </c>
      <c r="X266" s="15">
        <f>IF('Datos de tu bebé'!$D$8="Male",Table!AQ266,Table!BI266)</f>
        <v>95.16617193259907</v>
      </c>
      <c r="Y266" s="15">
        <f>IF('Datos de tu bebé'!$D$8="Male",Table!AR266,Table!BJ266)</f>
        <v>96.040318283110764</v>
      </c>
      <c r="Z266" s="15" t="e">
        <f t="shared" si="1"/>
        <v>#N/A</v>
      </c>
      <c r="AA266" s="15">
        <v>10.662269657999998</v>
      </c>
      <c r="AB266" s="15">
        <v>10.925088074999998</v>
      </c>
      <c r="AC266" s="15">
        <v>11.346000224999997</v>
      </c>
      <c r="AD266" s="15">
        <v>12.096140723000001</v>
      </c>
      <c r="AE266" s="15">
        <v>13.004683714000002</v>
      </c>
      <c r="AF266" s="15">
        <v>14.001196445</v>
      </c>
      <c r="AG266" s="15">
        <v>14.981961778000002</v>
      </c>
      <c r="AH266" s="15">
        <v>15.610612828999997</v>
      </c>
      <c r="AI266" s="15">
        <v>16.036797633000003</v>
      </c>
      <c r="AJ266" s="15">
        <v>82.395618898299915</v>
      </c>
      <c r="AK266" s="15">
        <v>83.232905024660283</v>
      </c>
      <c r="AL266" s="15">
        <v>84.527098513389817</v>
      </c>
      <c r="AM266" s="15">
        <v>86.702867552857697</v>
      </c>
      <c r="AN266" s="15">
        <v>89.1396051539258</v>
      </c>
      <c r="AO266" s="15">
        <v>91.596495985419111</v>
      </c>
      <c r="AP266" s="15">
        <v>93.824871632574315</v>
      </c>
      <c r="AQ266" s="15">
        <v>95.16617193259907</v>
      </c>
      <c r="AR266" s="15">
        <v>96.040318283110764</v>
      </c>
      <c r="AS266" s="15">
        <v>10.277782175023264</v>
      </c>
      <c r="AT266" s="15">
        <v>10.509463662940615</v>
      </c>
      <c r="AU266" s="15">
        <v>10.885250648502856</v>
      </c>
      <c r="AV266" s="15">
        <v>11.570324254882488</v>
      </c>
      <c r="AW266" s="15">
        <v>12.428605293808911</v>
      </c>
      <c r="AX266" s="15">
        <v>13.409567844455532</v>
      </c>
      <c r="AY266" s="15">
        <v>14.419638251315568</v>
      </c>
      <c r="AZ266" s="15">
        <v>15.09241864778968</v>
      </c>
      <c r="BA266" s="15">
        <v>15.560539005454956</v>
      </c>
      <c r="BB266" s="15">
        <v>81.030788105445538</v>
      </c>
      <c r="BC266" s="15">
        <v>81.887850879461524</v>
      </c>
      <c r="BD266" s="15">
        <v>83.207389103559166</v>
      </c>
      <c r="BE266" s="15">
        <v>85.411763399669439</v>
      </c>
      <c r="BF266" s="15">
        <v>87.860263767075736</v>
      </c>
      <c r="BG266" s="15">
        <v>90.308023938323075</v>
      </c>
      <c r="BH266" s="15">
        <v>92.510464973106508</v>
      </c>
      <c r="BI266" s="15">
        <v>93.828270692221992</v>
      </c>
      <c r="BJ266" s="15">
        <v>94.68397691564347</v>
      </c>
    </row>
    <row r="267" spans="1:62" ht="12.75" customHeight="1" x14ac:dyDescent="0.15">
      <c r="A267" s="15" t="s">
        <v>2</v>
      </c>
      <c r="B267" s="18">
        <f t="shared" si="2"/>
        <v>795</v>
      </c>
      <c r="C267" s="16">
        <v>26.5</v>
      </c>
      <c r="D267" s="17" t="e">
        <f>VLOOKUP(Table!C267,'Datos de tu bebé'!$E$17:$F$102,2,FALSE)</f>
        <v>#N/A</v>
      </c>
      <c r="E267" s="15">
        <f>IF('Datos de tu bebé'!$D$8="Male",Table!AA267,Table!AS267)</f>
        <v>10.673802609999999</v>
      </c>
      <c r="F267" s="15">
        <f>IF('Datos de tu bebé'!$D$8="Male",Table!AB267,Table!AT267)</f>
        <v>10.936811710000001</v>
      </c>
      <c r="G267" s="15">
        <f>IF('Datos de tu bebé'!$D$8="Male",Table!AC267,Table!AU267)</f>
        <v>11.35805876</v>
      </c>
      <c r="H267" s="15">
        <f>IF('Datos de tu bebé'!$D$8="Male",Table!AD267,Table!AV267)</f>
        <v>12.10888759</v>
      </c>
      <c r="I267" s="15">
        <f>IF('Datos de tu bebé'!$D$8="Male",Table!AE267,Table!AW267)</f>
        <v>13.018423820000001</v>
      </c>
      <c r="J267" s="15">
        <f>IF('Datos de tu bebé'!$D$8="Male",Table!AF267,Table!AX267)</f>
        <v>14.0162298</v>
      </c>
      <c r="K267" s="15">
        <f>IF('Datos de tu bebé'!$D$8="Male",Table!AG267,Table!AY267)</f>
        <v>14.998477940000001</v>
      </c>
      <c r="L267" s="15">
        <f>IF('Datos de tu bebé'!$D$8="Male",Table!AH267,Table!AZ267)</f>
        <v>15.62818936</v>
      </c>
      <c r="M267" s="15">
        <f>IF('Datos de tu bebé'!$D$8="Male",Table!AI267,Table!BA267)</f>
        <v>16.055141880000001</v>
      </c>
      <c r="N267" s="15" t="e">
        <f t="shared" si="0"/>
        <v>#N/A</v>
      </c>
      <c r="O267" s="16">
        <v>26.5</v>
      </c>
      <c r="P267" s="17" t="e">
        <f>VLOOKUP(Table!O267,'Datos de tu bebé'!$E$17:$G$102,3,FALSE)</f>
        <v>#N/A</v>
      </c>
      <c r="Q267" s="15">
        <f>IF('Datos de tu bebé'!$D$8="Male",Table!AJ267,Table!BB267)</f>
        <v>82.473652730700138</v>
      </c>
      <c r="R267" s="15">
        <f>IF('Datos de tu bebé'!$D$8="Male",Table!AK267,Table!BC267)</f>
        <v>83.311052828664842</v>
      </c>
      <c r="S267" s="15">
        <f>IF('Datos de tu bebé'!$D$8="Male",Table!AL267,Table!BD267)</f>
        <v>84.605762463273564</v>
      </c>
      <c r="T267" s="15">
        <f>IF('Datos de tu bebé'!$D$8="Male",Table!AM267,Table!BE267)</f>
        <v>86.783293458015834</v>
      </c>
      <c r="U267" s="15">
        <f>IF('Datos de tu bebé'!$D$8="Male",Table!AN267,Table!BF267)</f>
        <v>89.223264338999996</v>
      </c>
      <c r="V267" s="15">
        <f>IF('Datos de tu bebé'!$D$8="Male",Table!AO267,Table!BG267)</f>
        <v>91.68467602565714</v>
      </c>
      <c r="W267" s="15">
        <f>IF('Datos de tu bebé'!$D$8="Male",Table!AP267,Table!BH267)</f>
        <v>93.918174648263602</v>
      </c>
      <c r="X267" s="15">
        <f>IF('Datos de tu bebé'!$D$8="Male",Table!AQ267,Table!BI267)</f>
        <v>95.263000759769255</v>
      </c>
      <c r="Y267" s="15">
        <f>IF('Datos de tu bebé'!$D$8="Male",Table!AR267,Table!BJ267)</f>
        <v>96.139616106349521</v>
      </c>
      <c r="Z267" s="15" t="e">
        <f t="shared" si="1"/>
        <v>#N/A</v>
      </c>
      <c r="AA267" s="15">
        <v>10.673802609999999</v>
      </c>
      <c r="AB267" s="15">
        <v>10.936811710000001</v>
      </c>
      <c r="AC267" s="15">
        <v>11.35805876</v>
      </c>
      <c r="AD267" s="15">
        <v>12.10888759</v>
      </c>
      <c r="AE267" s="15">
        <v>13.018423820000001</v>
      </c>
      <c r="AF267" s="15">
        <v>14.0162298</v>
      </c>
      <c r="AG267" s="15">
        <v>14.998477940000001</v>
      </c>
      <c r="AH267" s="15">
        <v>15.62818936</v>
      </c>
      <c r="AI267" s="15">
        <v>16.055141880000001</v>
      </c>
      <c r="AJ267" s="15">
        <v>82.473652730700138</v>
      </c>
      <c r="AK267" s="15">
        <v>83.311052828664842</v>
      </c>
      <c r="AL267" s="15">
        <v>84.605762463273564</v>
      </c>
      <c r="AM267" s="15">
        <v>86.783293458015834</v>
      </c>
      <c r="AN267" s="15">
        <v>89.223264338999996</v>
      </c>
      <c r="AO267" s="15">
        <v>91.68467602565714</v>
      </c>
      <c r="AP267" s="15">
        <v>93.918174648263602</v>
      </c>
      <c r="AQ267" s="15">
        <v>95.263000759769255</v>
      </c>
      <c r="AR267" s="15">
        <v>96.139616106349521</v>
      </c>
      <c r="AS267" s="15">
        <v>10.29079052</v>
      </c>
      <c r="AT267" s="15">
        <v>10.52273581</v>
      </c>
      <c r="AU267" s="15">
        <v>10.89898515</v>
      </c>
      <c r="AV267" s="15">
        <v>11.585012559999999</v>
      </c>
      <c r="AW267" s="15">
        <v>12.44469237</v>
      </c>
      <c r="AX267" s="15">
        <v>13.42753102</v>
      </c>
      <c r="AY267" s="15">
        <v>14.43983817</v>
      </c>
      <c r="AZ267" s="15">
        <v>15.114276179999999</v>
      </c>
      <c r="BA267" s="15">
        <v>15.583627099999999</v>
      </c>
      <c r="BB267" s="15">
        <v>81.113315248316326</v>
      </c>
      <c r="BC267" s="15">
        <v>81.972229269488068</v>
      </c>
      <c r="BD267" s="15">
        <v>83.294589691719821</v>
      </c>
      <c r="BE267" s="15">
        <v>85.503602350839571</v>
      </c>
      <c r="BF267" s="15">
        <v>87.957141816000004</v>
      </c>
      <c r="BG267" s="15">
        <v>90.409819647466009</v>
      </c>
      <c r="BH267" s="15">
        <v>92.616582249013078</v>
      </c>
      <c r="BI267" s="15">
        <v>93.936926731019611</v>
      </c>
      <c r="BJ267" s="15">
        <v>94.794262578302877</v>
      </c>
    </row>
    <row r="268" spans="1:62" ht="12.75" customHeight="1" x14ac:dyDescent="0.15">
      <c r="A268" s="15"/>
      <c r="B268" s="18">
        <f t="shared" si="2"/>
        <v>798</v>
      </c>
      <c r="C268" s="16">
        <v>26.6</v>
      </c>
      <c r="D268" s="17" t="e">
        <f>VLOOKUP(Table!C268,'Datos de tu bebé'!$E$17:$F$102,2,FALSE)</f>
        <v>#N/A</v>
      </c>
      <c r="E268" s="15">
        <f>IF('Datos de tu bebé'!$D$8="Male",Table!AA268,Table!AS268)</f>
        <v>10.685220505</v>
      </c>
      <c r="F268" s="15">
        <f>IF('Datos de tu bebé'!$D$8="Male",Table!AB268,Table!AT268)</f>
        <v>10.948410606000001</v>
      </c>
      <c r="G268" s="15">
        <f>IF('Datos de tu bebé'!$D$8="Male",Table!AC268,Table!AU268)</f>
        <v>11.369980878</v>
      </c>
      <c r="H268" s="15">
        <f>IF('Datos de tu bebé'!$D$8="Male",Table!AD268,Table!AV268)</f>
        <v>12.121489501999999</v>
      </c>
      <c r="I268" s="15">
        <f>IF('Datos de tu bebé'!$D$8="Male",Table!AE268,Table!AW268)</f>
        <v>13.032031098000001</v>
      </c>
      <c r="J268" s="15">
        <f>IF('Datos de tu bebé'!$D$8="Male",Table!AF268,Table!AX268)</f>
        <v>14.031174069999999</v>
      </c>
      <c r="K268" s="15">
        <f>IF('Datos de tu bebé'!$D$8="Male",Table!AG268,Table!AY268)</f>
        <v>15.014981377000002</v>
      </c>
      <c r="L268" s="15">
        <f>IF('Datos de tu bebé'!$D$8="Male",Table!AH268,Table!AZ268)</f>
        <v>15.645820467</v>
      </c>
      <c r="M268" s="15">
        <f>IF('Datos de tu bebé'!$D$8="Male",Table!AI268,Table!BA268)</f>
        <v>16.073594805999999</v>
      </c>
      <c r="N268" s="15" t="e">
        <f t="shared" si="0"/>
        <v>#N/A</v>
      </c>
      <c r="O268" s="16">
        <v>26.6</v>
      </c>
      <c r="P268" s="17" t="e">
        <f>VLOOKUP(Table!O268,'Datos de tu bebé'!$E$17:$G$102,3,FALSE)</f>
        <v>#N/A</v>
      </c>
      <c r="Q268" s="15">
        <f>IF('Datos de tu bebé'!$D$8="Male",Table!AJ268,Table!BB268)</f>
        <v>82.54509966333282</v>
      </c>
      <c r="R268" s="15">
        <f>IF('Datos de tu bebé'!$D$8="Male",Table!AK268,Table!BC268)</f>
        <v>83.382556551448261</v>
      </c>
      <c r="S268" s="15">
        <f>IF('Datos de tu bebé'!$D$8="Male",Table!AL268,Table!BD268)</f>
        <v>84.677585128519681</v>
      </c>
      <c r="T268" s="15">
        <f>IF('Datos de tu bebé'!$D$8="Male",Table!AM268,Table!BE268)</f>
        <v>86.856281512486675</v>
      </c>
      <c r="U268" s="15">
        <f>IF('Datos de tu bebé'!$D$8="Male",Table!AN268,Table!BF268)</f>
        <v>89.298487132899993</v>
      </c>
      <c r="V268" s="15">
        <f>IF('Datos de tu bebé'!$D$8="Male",Table!AO268,Table!BG268)</f>
        <v>91.763137315237742</v>
      </c>
      <c r="W268" s="15">
        <f>IF('Datos de tu bebé'!$D$8="Male",Table!AP268,Table!BH268)</f>
        <v>94.000420846748597</v>
      </c>
      <c r="X268" s="15">
        <f>IF('Datos de tu bebé'!$D$8="Male",Table!AQ268,Table!BI268)</f>
        <v>95.347910803680662</v>
      </c>
      <c r="Y268" s="15">
        <f>IF('Datos de tu bebé'!$D$8="Male",Table!AR268,Table!BJ268)</f>
        <v>96.226417285240288</v>
      </c>
      <c r="Z268" s="15" t="e">
        <f t="shared" si="1"/>
        <v>#N/A</v>
      </c>
      <c r="AA268" s="15">
        <v>10.685220505</v>
      </c>
      <c r="AB268" s="15">
        <v>10.948410606000001</v>
      </c>
      <c r="AC268" s="15">
        <v>11.369980878</v>
      </c>
      <c r="AD268" s="15">
        <v>12.121489501999999</v>
      </c>
      <c r="AE268" s="15">
        <v>13.032031098000001</v>
      </c>
      <c r="AF268" s="15">
        <v>14.031174069999999</v>
      </c>
      <c r="AG268" s="15">
        <v>15.014981377000002</v>
      </c>
      <c r="AH268" s="15">
        <v>15.645820467</v>
      </c>
      <c r="AI268" s="15">
        <v>16.073594805999999</v>
      </c>
      <c r="AJ268" s="15">
        <v>82.54509966333282</v>
      </c>
      <c r="AK268" s="15">
        <v>83.382556551448261</v>
      </c>
      <c r="AL268" s="15">
        <v>84.677585128519681</v>
      </c>
      <c r="AM268" s="15">
        <v>86.856281512486675</v>
      </c>
      <c r="AN268" s="15">
        <v>89.298487132899993</v>
      </c>
      <c r="AO268" s="15">
        <v>91.763137315237742</v>
      </c>
      <c r="AP268" s="15">
        <v>94.000420846748597</v>
      </c>
      <c r="AQ268" s="15">
        <v>95.347910803680662</v>
      </c>
      <c r="AR268" s="15">
        <v>96.226417285240288</v>
      </c>
      <c r="AS268" s="15">
        <v>10.302375851000001</v>
      </c>
      <c r="AT268" s="15">
        <v>10.534633236000001</v>
      </c>
      <c r="AU268" s="15">
        <v>10.911424682</v>
      </c>
      <c r="AV268" s="15">
        <v>11.598557918999999</v>
      </c>
      <c r="AW268" s="15">
        <v>12.459845468000001</v>
      </c>
      <c r="AX268" s="15">
        <v>13.444837275999999</v>
      </c>
      <c r="AY268" s="15">
        <v>14.459727258999999</v>
      </c>
      <c r="AZ268" s="15">
        <v>15.136098018999999</v>
      </c>
      <c r="BA268" s="15">
        <v>15.606896149999999</v>
      </c>
      <c r="BB268" s="15">
        <v>81.189318001242498</v>
      </c>
      <c r="BC268" s="15">
        <v>82.049090810883811</v>
      </c>
      <c r="BD268" s="15">
        <v>83.372848054759359</v>
      </c>
      <c r="BE268" s="15">
        <v>85.584392736391933</v>
      </c>
      <c r="BF268" s="15">
        <v>88.041029474300004</v>
      </c>
      <c r="BG268" s="15">
        <v>90.497095719187044</v>
      </c>
      <c r="BH268" s="15">
        <v>92.707150588978365</v>
      </c>
      <c r="BI268" s="15">
        <v>94.029572992433501</v>
      </c>
      <c r="BJ268" s="15">
        <v>94.888300797266183</v>
      </c>
    </row>
    <row r="269" spans="1:62" ht="12.75" customHeight="1" x14ac:dyDescent="0.15">
      <c r="A269" s="15"/>
      <c r="B269" s="18">
        <f t="shared" si="2"/>
        <v>801</v>
      </c>
      <c r="C269" s="16">
        <v>26.7</v>
      </c>
      <c r="D269" s="17" t="e">
        <f>VLOOKUP(Table!C269,'Datos de tu bebé'!$E$17:$F$102,2,FALSE)</f>
        <v>#N/A</v>
      </c>
      <c r="E269" s="15">
        <f>IF('Datos de tu bebé'!$D$8="Male",Table!AA269,Table!AS269)</f>
        <v>10.696638400000001</v>
      </c>
      <c r="F269" s="15">
        <f>IF('Datos de tu bebé'!$D$8="Male",Table!AB269,Table!AT269)</f>
        <v>10.960009502000002</v>
      </c>
      <c r="G269" s="15">
        <f>IF('Datos de tu bebé'!$D$8="Male",Table!AC269,Table!AU269)</f>
        <v>11.381902995999999</v>
      </c>
      <c r="H269" s="15">
        <f>IF('Datos de tu bebé'!$D$8="Male",Table!AD269,Table!AV269)</f>
        <v>12.134091413999998</v>
      </c>
      <c r="I269" s="15">
        <f>IF('Datos de tu bebé'!$D$8="Male",Table!AE269,Table!AW269)</f>
        <v>13.045638376000001</v>
      </c>
      <c r="J269" s="15">
        <f>IF('Datos de tu bebé'!$D$8="Male",Table!AF269,Table!AX269)</f>
        <v>14.046118339999998</v>
      </c>
      <c r="K269" s="15">
        <f>IF('Datos de tu bebé'!$D$8="Male",Table!AG269,Table!AY269)</f>
        <v>15.031484814000002</v>
      </c>
      <c r="L269" s="15">
        <f>IF('Datos de tu bebé'!$D$8="Male",Table!AH269,Table!AZ269)</f>
        <v>15.663451574</v>
      </c>
      <c r="M269" s="15">
        <f>IF('Datos de tu bebé'!$D$8="Male",Table!AI269,Table!BA269)</f>
        <v>16.092047731999997</v>
      </c>
      <c r="N269" s="15" t="e">
        <f t="shared" si="0"/>
        <v>#N/A</v>
      </c>
      <c r="O269" s="16">
        <v>26.7</v>
      </c>
      <c r="P269" s="17" t="e">
        <f>VLOOKUP(Table!O269,'Datos de tu bebé'!$E$17:$G$102,3,FALSE)</f>
        <v>#N/A</v>
      </c>
      <c r="Q269" s="15">
        <f>IF('Datos de tu bebé'!$D$8="Male",Table!AJ269,Table!BB269)</f>
        <v>82.616413750545803</v>
      </c>
      <c r="R269" s="15">
        <f>IF('Datos de tu bebé'!$D$8="Male",Table!AK269,Table!BC269)</f>
        <v>83.453925917555623</v>
      </c>
      <c r="S269" s="15">
        <f>IF('Datos de tu bebé'!$D$8="Male",Table!AL269,Table!BD269)</f>
        <v>84.749268935653092</v>
      </c>
      <c r="T269" s="15">
        <f>IF('Datos de tu bebé'!$D$8="Male",Table!AM269,Table!BE269)</f>
        <v>86.929117780148161</v>
      </c>
      <c r="U269" s="15">
        <f>IF('Datos de tu bebé'!$D$8="Male",Table!AN269,Table!BF269)</f>
        <v>89.373536809889998</v>
      </c>
      <c r="V269" s="15">
        <f>IF('Datos de tu bebé'!$D$8="Male",Table!AO269,Table!BG269)</f>
        <v>91.841398061583646</v>
      </c>
      <c r="W269" s="15">
        <f>IF('Datos de tu bebé'!$D$8="Male",Table!AP269,Table!BH269)</f>
        <v>94.082437681678684</v>
      </c>
      <c r="X269" s="15">
        <f>IF('Datos de tu bebé'!$D$8="Male",Table!AQ269,Table!BI269)</f>
        <v>95.432572778835663</v>
      </c>
      <c r="Y269" s="15">
        <f>IF('Datos de tu bebé'!$D$8="Male",Table!AR269,Table!BJ269)</f>
        <v>96.312957787380739</v>
      </c>
      <c r="Z269" s="15" t="e">
        <f t="shared" si="1"/>
        <v>#N/A</v>
      </c>
      <c r="AA269" s="15">
        <v>10.696638400000001</v>
      </c>
      <c r="AB269" s="15">
        <v>10.960009502000002</v>
      </c>
      <c r="AC269" s="15">
        <v>11.381902995999999</v>
      </c>
      <c r="AD269" s="15">
        <v>12.134091413999998</v>
      </c>
      <c r="AE269" s="15">
        <v>13.045638376000001</v>
      </c>
      <c r="AF269" s="15">
        <v>14.046118339999998</v>
      </c>
      <c r="AG269" s="15">
        <v>15.031484814000002</v>
      </c>
      <c r="AH269" s="15">
        <v>15.663451574</v>
      </c>
      <c r="AI269" s="15">
        <v>16.092047731999997</v>
      </c>
      <c r="AJ269" s="15">
        <v>82.616413750545803</v>
      </c>
      <c r="AK269" s="15">
        <v>83.453925917555623</v>
      </c>
      <c r="AL269" s="15">
        <v>84.749268935653092</v>
      </c>
      <c r="AM269" s="15">
        <v>86.929117780148161</v>
      </c>
      <c r="AN269" s="15">
        <v>89.373536809889998</v>
      </c>
      <c r="AO269" s="15">
        <v>91.841398061583646</v>
      </c>
      <c r="AP269" s="15">
        <v>94.082437681678684</v>
      </c>
      <c r="AQ269" s="15">
        <v>95.432572778835663</v>
      </c>
      <c r="AR269" s="15">
        <v>96.312957787380739</v>
      </c>
      <c r="AS269" s="15">
        <v>10.3139352277</v>
      </c>
      <c r="AT269" s="15">
        <v>10.5465057367</v>
      </c>
      <c r="AU269" s="15">
        <v>10.923840991900001</v>
      </c>
      <c r="AV269" s="15">
        <v>11.6120833166</v>
      </c>
      <c r="AW269" s="15">
        <v>12.4749831138</v>
      </c>
      <c r="AX269" s="15">
        <v>13.462134098</v>
      </c>
      <c r="AY269" s="15">
        <v>14.479614479899999</v>
      </c>
      <c r="AZ269" s="15">
        <v>15.157924034899999</v>
      </c>
      <c r="BA269" s="15">
        <v>15.630174152999999</v>
      </c>
      <c r="BB269" s="15">
        <v>81.265137695817202</v>
      </c>
      <c r="BC269" s="15">
        <v>82.125752824911331</v>
      </c>
      <c r="BD269" s="15">
        <v>83.450882970510264</v>
      </c>
      <c r="BE269" s="15">
        <v>85.664923610836411</v>
      </c>
      <c r="BF269" s="15">
        <v>88.124623297820008</v>
      </c>
      <c r="BG269" s="15">
        <v>90.58404969390169</v>
      </c>
      <c r="BH269" s="15">
        <v>92.79737658390269</v>
      </c>
      <c r="BI269" s="15">
        <v>94.1218671430764</v>
      </c>
      <c r="BJ269" s="15">
        <v>94.981981506467378</v>
      </c>
    </row>
    <row r="270" spans="1:62" ht="12.75" customHeight="1" x14ac:dyDescent="0.15">
      <c r="A270" s="15"/>
      <c r="B270" s="18">
        <f t="shared" si="2"/>
        <v>804</v>
      </c>
      <c r="C270" s="16">
        <v>26.8</v>
      </c>
      <c r="D270" s="17" t="e">
        <f>VLOOKUP(Table!C270,'Datos de tu bebé'!$E$17:$F$102,2,FALSE)</f>
        <v>#N/A</v>
      </c>
      <c r="E270" s="15">
        <f>IF('Datos de tu bebé'!$D$8="Male",Table!AA270,Table!AS270)</f>
        <v>10.708056295000002</v>
      </c>
      <c r="F270" s="15">
        <f>IF('Datos de tu bebé'!$D$8="Male",Table!AB270,Table!AT270)</f>
        <v>10.971608398000003</v>
      </c>
      <c r="G270" s="15">
        <f>IF('Datos de tu bebé'!$D$8="Male",Table!AC270,Table!AU270)</f>
        <v>11.393825113999998</v>
      </c>
      <c r="H270" s="15">
        <f>IF('Datos de tu bebé'!$D$8="Male",Table!AD270,Table!AV270)</f>
        <v>12.146693325999998</v>
      </c>
      <c r="I270" s="15">
        <f>IF('Datos de tu bebé'!$D$8="Male",Table!AE270,Table!AW270)</f>
        <v>13.059245654000001</v>
      </c>
      <c r="J270" s="15">
        <f>IF('Datos de tu bebé'!$D$8="Male",Table!AF270,Table!AX270)</f>
        <v>14.061062609999997</v>
      </c>
      <c r="K270" s="15">
        <f>IF('Datos de tu bebé'!$D$8="Male",Table!AG270,Table!AY270)</f>
        <v>15.047988251000003</v>
      </c>
      <c r="L270" s="15">
        <f>IF('Datos de tu bebé'!$D$8="Male",Table!AH270,Table!AZ270)</f>
        <v>15.681082680999999</v>
      </c>
      <c r="M270" s="15">
        <f>IF('Datos de tu bebé'!$D$8="Male",Table!AI270,Table!BA270)</f>
        <v>16.110500657999996</v>
      </c>
      <c r="N270" s="15" t="e">
        <f t="shared" si="0"/>
        <v>#N/A</v>
      </c>
      <c r="O270" s="16">
        <v>26.8</v>
      </c>
      <c r="P270" s="17" t="e">
        <f>VLOOKUP(Table!O270,'Datos de tu bebé'!$E$17:$G$102,3,FALSE)</f>
        <v>#N/A</v>
      </c>
      <c r="Q270" s="15">
        <f>IF('Datos de tu bebé'!$D$8="Male",Table!AJ270,Table!BB270)</f>
        <v>82.687596049144659</v>
      </c>
      <c r="R270" s="15">
        <f>IF('Datos de tu bebé'!$D$8="Male",Table!AK270,Table!BC270)</f>
        <v>83.525161949749148</v>
      </c>
      <c r="S270" s="15">
        <f>IF('Datos de tu bebé'!$D$8="Male",Table!AL270,Table!BD270)</f>
        <v>84.820814879630191</v>
      </c>
      <c r="T270" s="15">
        <f>IF('Datos de tu bebé'!$D$8="Male",Table!AM270,Table!BE270)</f>
        <v>87.001803263121616</v>
      </c>
      <c r="U270" s="15">
        <f>IF('Datos de tu bebé'!$D$8="Male",Table!AN270,Table!BF270)</f>
        <v>89.448414434507995</v>
      </c>
      <c r="V270" s="15">
        <f>IF('Datos de tu bebé'!$D$8="Male",Table!AO270,Table!BG270)</f>
        <v>91.919459421378178</v>
      </c>
      <c r="W270" s="15">
        <f>IF('Datos de tu bebé'!$D$8="Male",Table!AP270,Table!BH270)</f>
        <v>94.164226397166445</v>
      </c>
      <c r="X270" s="15">
        <f>IF('Datos de tu bebé'!$D$8="Male",Table!AQ270,Table!BI270)</f>
        <v>95.516987976678465</v>
      </c>
      <c r="Y270" s="15">
        <f>IF('Datos de tu bebé'!$D$8="Male",Table!AR270,Table!BJ270)</f>
        <v>96.399238931113942</v>
      </c>
      <c r="Z270" s="15" t="e">
        <f t="shared" si="1"/>
        <v>#N/A</v>
      </c>
      <c r="AA270" s="15">
        <v>10.708056295000002</v>
      </c>
      <c r="AB270" s="15">
        <v>10.971608398000003</v>
      </c>
      <c r="AC270" s="15">
        <v>11.393825113999998</v>
      </c>
      <c r="AD270" s="15">
        <v>12.146693325999998</v>
      </c>
      <c r="AE270" s="15">
        <v>13.059245654000001</v>
      </c>
      <c r="AF270" s="15">
        <v>14.061062609999997</v>
      </c>
      <c r="AG270" s="15">
        <v>15.047988251000003</v>
      </c>
      <c r="AH270" s="15">
        <v>15.681082680999999</v>
      </c>
      <c r="AI270" s="15">
        <v>16.110500657999996</v>
      </c>
      <c r="AJ270" s="15">
        <v>82.687596049144659</v>
      </c>
      <c r="AK270" s="15">
        <v>83.525161949749148</v>
      </c>
      <c r="AL270" s="15">
        <v>84.820814879630191</v>
      </c>
      <c r="AM270" s="15">
        <v>87.001803263121616</v>
      </c>
      <c r="AN270" s="15">
        <v>89.448414434507995</v>
      </c>
      <c r="AO270" s="15">
        <v>91.919459421378178</v>
      </c>
      <c r="AP270" s="15">
        <v>94.164226397166445</v>
      </c>
      <c r="AQ270" s="15">
        <v>95.516987976678465</v>
      </c>
      <c r="AR270" s="15">
        <v>96.399238931113942</v>
      </c>
      <c r="AS270" s="15">
        <v>10.325469201100001</v>
      </c>
      <c r="AT270" s="15">
        <v>10.5583538593</v>
      </c>
      <c r="AU270" s="15">
        <v>10.936234621130001</v>
      </c>
      <c r="AV270" s="15">
        <v>11.625589284809999</v>
      </c>
      <c r="AW270" s="15">
        <v>12.49010582993</v>
      </c>
      <c r="AX270" s="15">
        <v>13.479422001330001</v>
      </c>
      <c r="AY270" s="15">
        <v>14.499500346219998</v>
      </c>
      <c r="AZ270" s="15">
        <v>15.179754744279998</v>
      </c>
      <c r="BA270" s="15">
        <v>15.653461630359999</v>
      </c>
      <c r="BB270" s="15">
        <v>81.340770584640126</v>
      </c>
      <c r="BC270" s="15">
        <v>82.202212053166363</v>
      </c>
      <c r="BD270" s="15">
        <v>83.528691860641032</v>
      </c>
      <c r="BE270" s="15">
        <v>85.745193340585175</v>
      </c>
      <c r="BF270" s="15">
        <v>88.207922432319009</v>
      </c>
      <c r="BG270" s="15">
        <v>90.670681225154809</v>
      </c>
      <c r="BH270" s="15">
        <v>92.887260122745417</v>
      </c>
      <c r="BI270" s="15">
        <v>94.213809116237528</v>
      </c>
      <c r="BJ270" s="15">
        <v>95.075304630358005</v>
      </c>
    </row>
    <row r="271" spans="1:62" ht="12.75" customHeight="1" x14ac:dyDescent="0.15">
      <c r="A271" s="15"/>
      <c r="B271" s="18">
        <f t="shared" si="2"/>
        <v>807</v>
      </c>
      <c r="C271" s="16">
        <v>26.9</v>
      </c>
      <c r="D271" s="17" t="e">
        <f>VLOOKUP(Table!C271,'Datos de tu bebé'!$E$17:$F$102,2,FALSE)</f>
        <v>#N/A</v>
      </c>
      <c r="E271" s="15">
        <f>IF('Datos de tu bebé'!$D$8="Male",Table!AA271,Table!AS271)</f>
        <v>10.719474190000003</v>
      </c>
      <c r="F271" s="15">
        <f>IF('Datos de tu bebé'!$D$8="Male",Table!AB271,Table!AT271)</f>
        <v>10.983207294000003</v>
      </c>
      <c r="G271" s="15">
        <f>IF('Datos de tu bebé'!$D$8="Male",Table!AC271,Table!AU271)</f>
        <v>11.405747231999998</v>
      </c>
      <c r="H271" s="15">
        <f>IF('Datos de tu bebé'!$D$8="Male",Table!AD271,Table!AV271)</f>
        <v>12.159295237999997</v>
      </c>
      <c r="I271" s="15">
        <f>IF('Datos de tu bebé'!$D$8="Male",Table!AE271,Table!AW271)</f>
        <v>13.072852932000002</v>
      </c>
      <c r="J271" s="15">
        <f>IF('Datos de tu bebé'!$D$8="Male",Table!AF271,Table!AX271)</f>
        <v>14.076006879999996</v>
      </c>
      <c r="K271" s="15">
        <f>IF('Datos de tu bebé'!$D$8="Male",Table!AG271,Table!AY271)</f>
        <v>15.064491688000004</v>
      </c>
      <c r="L271" s="15">
        <f>IF('Datos de tu bebé'!$D$8="Male",Table!AH271,Table!AZ271)</f>
        <v>15.698713787999999</v>
      </c>
      <c r="M271" s="15">
        <f>IF('Datos de tu bebé'!$D$8="Male",Table!AI271,Table!BA271)</f>
        <v>16.128953583999994</v>
      </c>
      <c r="N271" s="15" t="e">
        <f t="shared" si="0"/>
        <v>#N/A</v>
      </c>
      <c r="O271" s="16">
        <v>26.9</v>
      </c>
      <c r="P271" s="17" t="e">
        <f>VLOOKUP(Table!O271,'Datos de tu bebé'!$E$17:$G$102,3,FALSE)</f>
        <v>#N/A</v>
      </c>
      <c r="Q271" s="15">
        <f>IF('Datos de tu bebé'!$D$8="Male",Table!AJ271,Table!BB271)</f>
        <v>82.758647599625931</v>
      </c>
      <c r="R271" s="15">
        <f>IF('Datos de tu bebé'!$D$8="Male",Table!AK271,Table!BC271)</f>
        <v>83.596265654657429</v>
      </c>
      <c r="S271" s="15">
        <f>IF('Datos de tu bebé'!$D$8="Male",Table!AL271,Table!BD271)</f>
        <v>84.892223939480971</v>
      </c>
      <c r="T271" s="15">
        <f>IF('Datos de tu bebé'!$D$8="Male",Table!AM271,Table!BE271)</f>
        <v>87.074338948111674</v>
      </c>
      <c r="U271" s="15">
        <f>IF('Datos de tu bebé'!$D$8="Male",Table!AN271,Table!BF271)</f>
        <v>89.523121057260795</v>
      </c>
      <c r="V271" s="15">
        <f>IF('Datos de tu bebé'!$D$8="Male",Table!AO271,Table!BG271)</f>
        <v>91.997322540118077</v>
      </c>
      <c r="W271" s="15">
        <f>IF('Datos de tu bebé'!$D$8="Male",Table!AP271,Table!BH271)</f>
        <v>94.245788230344459</v>
      </c>
      <c r="X271" s="15">
        <f>IF('Datos de tu bebé'!$D$8="Male",Table!AQ271,Table!BI271)</f>
        <v>95.60115768505355</v>
      </c>
      <c r="Y271" s="15">
        <f>IF('Datos de tu bebé'!$D$8="Male",Table!AR271,Table!BJ271)</f>
        <v>96.485262033751226</v>
      </c>
      <c r="Z271" s="15" t="e">
        <f t="shared" si="1"/>
        <v>#N/A</v>
      </c>
      <c r="AA271" s="15">
        <v>10.719474190000003</v>
      </c>
      <c r="AB271" s="15">
        <v>10.983207294000003</v>
      </c>
      <c r="AC271" s="15">
        <v>11.405747231999998</v>
      </c>
      <c r="AD271" s="15">
        <v>12.159295237999997</v>
      </c>
      <c r="AE271" s="15">
        <v>13.072852932000002</v>
      </c>
      <c r="AF271" s="15">
        <v>14.076006879999996</v>
      </c>
      <c r="AG271" s="15">
        <v>15.064491688000004</v>
      </c>
      <c r="AH271" s="15">
        <v>15.698713787999999</v>
      </c>
      <c r="AI271" s="15">
        <v>16.128953583999994</v>
      </c>
      <c r="AJ271" s="15">
        <v>82.758647599625931</v>
      </c>
      <c r="AK271" s="15">
        <v>83.596265654657429</v>
      </c>
      <c r="AL271" s="15">
        <v>84.892223939480971</v>
      </c>
      <c r="AM271" s="15">
        <v>87.074338948111674</v>
      </c>
      <c r="AN271" s="15">
        <v>89.523121057260795</v>
      </c>
      <c r="AO271" s="15">
        <v>91.997322540118077</v>
      </c>
      <c r="AP271" s="15">
        <v>94.245788230344459</v>
      </c>
      <c r="AQ271" s="15">
        <v>95.60115768505355</v>
      </c>
      <c r="AR271" s="15">
        <v>96.485262033751226</v>
      </c>
      <c r="AS271" s="15">
        <v>10.336978316876001</v>
      </c>
      <c r="AT271" s="15">
        <v>10.570178145581</v>
      </c>
      <c r="AU271" s="15">
        <v>10.948606105534001</v>
      </c>
      <c r="AV271" s="15">
        <v>11.639076349739</v>
      </c>
      <c r="AW271" s="15">
        <v>12.505214132575</v>
      </c>
      <c r="AX271" s="15">
        <v>13.496701494439</v>
      </c>
      <c r="AY271" s="15">
        <v>14.519385363997998</v>
      </c>
      <c r="AZ271" s="15">
        <v>15.201590655835998</v>
      </c>
      <c r="BA271" s="15">
        <v>15.676759095274999</v>
      </c>
      <c r="BB271" s="15">
        <v>81.416213032052738</v>
      </c>
      <c r="BC271" s="15">
        <v>82.278465337545143</v>
      </c>
      <c r="BD271" s="15">
        <v>83.606272231595597</v>
      </c>
      <c r="BE271" s="15">
        <v>85.825200356256374</v>
      </c>
      <c r="BF271" s="15">
        <v>88.290926072246506</v>
      </c>
      <c r="BG271" s="15">
        <v>90.756990006761768</v>
      </c>
      <c r="BH271" s="15">
        <v>92.976801132731651</v>
      </c>
      <c r="BI271" s="15">
        <v>94.305398884623656</v>
      </c>
      <c r="BJ271" s="15">
        <v>95.168270134450239</v>
      </c>
    </row>
    <row r="272" spans="1:62" ht="12.75" customHeight="1" x14ac:dyDescent="0.15">
      <c r="A272" s="15" t="s">
        <v>2</v>
      </c>
      <c r="B272" s="18">
        <f t="shared" si="2"/>
        <v>810</v>
      </c>
      <c r="C272" s="16">
        <v>27</v>
      </c>
      <c r="D272" s="17" t="e">
        <f>VLOOKUP(Table!C272,'Datos de tu bebé'!$E$17:$F$102,2,FALSE)</f>
        <v>#N/A</v>
      </c>
      <c r="E272" s="15">
        <f>IF('Datos de tu bebé'!$D$8="Male",Table!AA272,Table!AS272)</f>
        <v>10.730892085000001</v>
      </c>
      <c r="F272" s="15">
        <f>IF('Datos de tu bebé'!$D$8="Male",Table!AB272,Table!AT272)</f>
        <v>10.99480619</v>
      </c>
      <c r="G272" s="15">
        <f>IF('Datos de tu bebé'!$D$8="Male",Table!AC272,Table!AU272)</f>
        <v>11.417669350000001</v>
      </c>
      <c r="H272" s="15">
        <f>IF('Datos de tu bebé'!$D$8="Male",Table!AD272,Table!AV272)</f>
        <v>12.171897149999999</v>
      </c>
      <c r="I272" s="15">
        <f>IF('Datos de tu bebé'!$D$8="Male",Table!AE272,Table!AW272)</f>
        <v>13.08646021</v>
      </c>
      <c r="J272" s="15">
        <f>IF('Datos de tu bebé'!$D$8="Male",Table!AF272,Table!AX272)</f>
        <v>14.090951149999999</v>
      </c>
      <c r="K272" s="15">
        <f>IF('Datos de tu bebé'!$D$8="Male",Table!AG272,Table!AY272)</f>
        <v>15.080995125000001</v>
      </c>
      <c r="L272" s="15">
        <f>IF('Datos de tu bebé'!$D$8="Male",Table!AH272,Table!AZ272)</f>
        <v>15.716344894999999</v>
      </c>
      <c r="M272" s="15">
        <f>IF('Datos de tu bebé'!$D$8="Male",Table!AI272,Table!BA272)</f>
        <v>16.14740651</v>
      </c>
      <c r="N272" s="15" t="e">
        <f t="shared" si="0"/>
        <v>#N/A</v>
      </c>
      <c r="O272" s="16">
        <v>27</v>
      </c>
      <c r="P272" s="17" t="e">
        <f>VLOOKUP(Table!O272,'Datos de tu bebé'!$E$17:$G$102,3,FALSE)</f>
        <v>#N/A</v>
      </c>
      <c r="Q272" s="15">
        <f>IF('Datos de tu bebé'!$D$8="Male",Table!AJ272,Table!BB272)</f>
        <v>82.829569426507661</v>
      </c>
      <c r="R272" s="15">
        <f>IF('Datos de tu bebé'!$D$8="Male",Table!AK272,Table!BC272)</f>
        <v>83.667238023132356</v>
      </c>
      <c r="S272" s="15">
        <f>IF('Datos de tu bebé'!$D$8="Male",Table!AL272,Table!BD272)</f>
        <v>84.963497078699248</v>
      </c>
      <c r="T272" s="15">
        <f>IF('Datos de tu bebé'!$D$8="Male",Table!AM272,Table!BE272)</f>
        <v>87.146725806826495</v>
      </c>
      <c r="U272" s="15">
        <f>IF('Datos de tu bebé'!$D$8="Male",Table!AN272,Table!BF272)</f>
        <v>89.597657715031289</v>
      </c>
      <c r="V272" s="15">
        <f>IF('Datos de tu bebé'!$D$8="Male",Table!AO272,Table!BG272)</f>
        <v>92.074988552454187</v>
      </c>
      <c r="W272" s="15">
        <f>IF('Datos de tu bebé'!$D$8="Male",Table!AP272,Table!BH272)</f>
        <v>94.327124411599883</v>
      </c>
      <c r="X272" s="15">
        <f>IF('Datos de tu bebé'!$D$8="Male",Table!AQ272,Table!BI272)</f>
        <v>95.685083188356913</v>
      </c>
      <c r="Y272" s="15">
        <f>IF('Datos de tu bebé'!$D$8="Male",Table!AR272,Table!BJ272)</f>
        <v>96.571028411661871</v>
      </c>
      <c r="Z272" s="15" t="e">
        <f t="shared" si="1"/>
        <v>#N/A</v>
      </c>
      <c r="AA272" s="15">
        <v>10.730892085000001</v>
      </c>
      <c r="AB272" s="15">
        <v>10.99480619</v>
      </c>
      <c r="AC272" s="15">
        <v>11.417669350000001</v>
      </c>
      <c r="AD272" s="15">
        <v>12.171897149999999</v>
      </c>
      <c r="AE272" s="15">
        <v>13.08646021</v>
      </c>
      <c r="AF272" s="15">
        <v>14.090951149999999</v>
      </c>
      <c r="AG272" s="15">
        <v>15.080995125000001</v>
      </c>
      <c r="AH272" s="15">
        <v>15.716344894999999</v>
      </c>
      <c r="AI272" s="15">
        <v>16.14740651</v>
      </c>
      <c r="AJ272" s="15">
        <v>82.829569426507661</v>
      </c>
      <c r="AK272" s="15">
        <v>83.667238023132356</v>
      </c>
      <c r="AL272" s="15">
        <v>84.963497078699248</v>
      </c>
      <c r="AM272" s="15">
        <v>87.146725806826495</v>
      </c>
      <c r="AN272" s="15">
        <v>89.597657715031289</v>
      </c>
      <c r="AO272" s="15">
        <v>92.074988552454187</v>
      </c>
      <c r="AP272" s="15">
        <v>94.327124411599883</v>
      </c>
      <c r="AQ272" s="15">
        <v>95.685083188356913</v>
      </c>
      <c r="AR272" s="15">
        <v>96.571028411661871</v>
      </c>
      <c r="AS272" s="15">
        <v>10.348463115411802</v>
      </c>
      <c r="AT272" s="15">
        <v>10.581979131938899</v>
      </c>
      <c r="AU272" s="15">
        <v>10.960955975407702</v>
      </c>
      <c r="AV272" s="15">
        <v>11.6525450316377</v>
      </c>
      <c r="AW272" s="15">
        <v>12.520308531626501</v>
      </c>
      <c r="AX272" s="15">
        <v>13.513973078953899</v>
      </c>
      <c r="AY272" s="15">
        <v>14.539270031858598</v>
      </c>
      <c r="AZ272" s="15">
        <v>15.223432270452999</v>
      </c>
      <c r="BA272" s="15">
        <v>15.7000670528515</v>
      </c>
      <c r="BB272" s="15">
        <v>81.491461512733622</v>
      </c>
      <c r="BC272" s="15">
        <v>82.354509619033479</v>
      </c>
      <c r="BD272" s="15">
        <v>83.683621673640999</v>
      </c>
      <c r="BE272" s="15">
        <v>85.904943152053747</v>
      </c>
      <c r="BF272" s="15">
        <v>88.37363346035788</v>
      </c>
      <c r="BG272" s="15">
        <v>90.842975772534629</v>
      </c>
      <c r="BH272" s="15">
        <v>93.065999579082316</v>
      </c>
      <c r="BI272" s="15">
        <v>94.396636460051894</v>
      </c>
      <c r="BJ272" s="15">
        <v>95.260878024970438</v>
      </c>
    </row>
    <row r="273" spans="1:62" ht="12.75" customHeight="1" x14ac:dyDescent="0.15">
      <c r="A273" s="15"/>
      <c r="B273" s="18">
        <f t="shared" si="2"/>
        <v>813</v>
      </c>
      <c r="C273" s="16">
        <v>27.1</v>
      </c>
      <c r="D273" s="17" t="e">
        <f>VLOOKUP(Table!C273,'Datos de tu bebé'!$E$17:$F$102,2,FALSE)</f>
        <v>#N/A</v>
      </c>
      <c r="E273" s="15">
        <f>IF('Datos de tu bebé'!$D$8="Male",Table!AA273,Table!AS273)</f>
        <v>10.74230998</v>
      </c>
      <c r="F273" s="15">
        <f>IF('Datos de tu bebé'!$D$8="Male",Table!AB273,Table!AT273)</f>
        <v>11.006405086000001</v>
      </c>
      <c r="G273" s="15">
        <f>IF('Datos de tu bebé'!$D$8="Male",Table!AC273,Table!AU273)</f>
        <v>11.429591468</v>
      </c>
      <c r="H273" s="15">
        <f>IF('Datos de tu bebé'!$D$8="Male",Table!AD273,Table!AV273)</f>
        <v>12.184499062</v>
      </c>
      <c r="I273" s="15">
        <f>IF('Datos de tu bebé'!$D$8="Male",Table!AE273,Table!AW273)</f>
        <v>13.100067488000001</v>
      </c>
      <c r="J273" s="15">
        <f>IF('Datos de tu bebé'!$D$8="Male",Table!AF273,Table!AX273)</f>
        <v>14.10589542</v>
      </c>
      <c r="K273" s="15">
        <f>IF('Datos de tu bebé'!$D$8="Male",Table!AG273,Table!AY273)</f>
        <v>15.097498562</v>
      </c>
      <c r="L273" s="15">
        <f>IF('Datos de tu bebé'!$D$8="Male",Table!AH273,Table!AZ273)</f>
        <v>15.733976001999999</v>
      </c>
      <c r="M273" s="15">
        <f>IF('Datos de tu bebé'!$D$8="Male",Table!AI273,Table!BA273)</f>
        <v>16.165859435999998</v>
      </c>
      <c r="N273" s="15" t="e">
        <f t="shared" si="0"/>
        <v>#N/A</v>
      </c>
      <c r="O273" s="16">
        <v>27.1</v>
      </c>
      <c r="P273" s="17" t="e">
        <f>VLOOKUP(Table!O273,'Datos de tu bebé'!$E$17:$G$102,3,FALSE)</f>
        <v>#N/A</v>
      </c>
      <c r="Q273" s="15">
        <f>IF('Datos de tu bebé'!$D$8="Male",Table!AJ273,Table!BB273)</f>
        <v>82.900362538656353</v>
      </c>
      <c r="R273" s="15">
        <f>IF('Datos de tu bebé'!$D$8="Male",Table!AK273,Table!BC273)</f>
        <v>83.738080030601338</v>
      </c>
      <c r="S273" s="15">
        <f>IF('Datos de tu bebé'!$D$8="Male",Table!AL273,Table!BD273)</f>
        <v>85.034635245626887</v>
      </c>
      <c r="T273" s="15">
        <f>IF('Datos de tu bebé'!$D$8="Male",Table!AM273,Table!BE273)</f>
        <v>87.218964796390424</v>
      </c>
      <c r="U273" s="15">
        <f>IF('Datos de tu bebé'!$D$8="Male",Table!AN273,Table!BF273)</f>
        <v>89.672025431478133</v>
      </c>
      <c r="V273" s="15">
        <f>IF('Datos de tu bebé'!$D$8="Male",Table!AO273,Table!BG273)</f>
        <v>92.152458582525725</v>
      </c>
      <c r="W273" s="15">
        <f>IF('Datos de tu bebé'!$D$8="Male",Table!AP273,Table!BH273)</f>
        <v>94.408236164804308</v>
      </c>
      <c r="X273" s="15">
        <f>IF('Datos de tu bebé'!$D$8="Male",Table!AQ273,Table!BI273)</f>
        <v>95.768765767683902</v>
      </c>
      <c r="Y273" s="15">
        <f>IF('Datos de tu bebé'!$D$8="Male",Table!AR273,Table!BJ273)</f>
        <v>96.656539380360314</v>
      </c>
      <c r="Z273" s="15" t="e">
        <f t="shared" si="1"/>
        <v>#N/A</v>
      </c>
      <c r="AA273" s="15">
        <v>10.74230998</v>
      </c>
      <c r="AB273" s="15">
        <v>11.006405086000001</v>
      </c>
      <c r="AC273" s="15">
        <v>11.429591468</v>
      </c>
      <c r="AD273" s="15">
        <v>12.184499062</v>
      </c>
      <c r="AE273" s="15">
        <v>13.100067488000001</v>
      </c>
      <c r="AF273" s="15">
        <v>14.10589542</v>
      </c>
      <c r="AG273" s="15">
        <v>15.097498562</v>
      </c>
      <c r="AH273" s="15">
        <v>15.733976001999999</v>
      </c>
      <c r="AI273" s="15">
        <v>16.165859435999998</v>
      </c>
      <c r="AJ273" s="15">
        <v>82.900362538656353</v>
      </c>
      <c r="AK273" s="15">
        <v>83.738080030601338</v>
      </c>
      <c r="AL273" s="15">
        <v>85.034635245626887</v>
      </c>
      <c r="AM273" s="15">
        <v>87.218964796390424</v>
      </c>
      <c r="AN273" s="15">
        <v>89.672025431478133</v>
      </c>
      <c r="AO273" s="15">
        <v>92.152458582525725</v>
      </c>
      <c r="AP273" s="15">
        <v>94.408236164804308</v>
      </c>
      <c r="AQ273" s="15">
        <v>95.768765767683902</v>
      </c>
      <c r="AR273" s="15">
        <v>96.656539380360314</v>
      </c>
      <c r="AS273" s="15">
        <v>10.359924131830661</v>
      </c>
      <c r="AT273" s="15">
        <v>10.593757349418189</v>
      </c>
      <c r="AU273" s="15">
        <v>10.973284755535932</v>
      </c>
      <c r="AV273" s="15">
        <v>11.66599584494109</v>
      </c>
      <c r="AW273" s="15">
        <v>12.53538953073364</v>
      </c>
      <c r="AX273" s="15">
        <v>13.531237249738149</v>
      </c>
      <c r="AY273" s="15">
        <v>14.559154841081098</v>
      </c>
      <c r="AZ273" s="15">
        <v>15.24528008127762</v>
      </c>
      <c r="BA273" s="15">
        <v>15.72338600018354</v>
      </c>
      <c r="BB273" s="15">
        <v>81.566512610299625</v>
      </c>
      <c r="BC273" s="15">
        <v>82.430341936500398</v>
      </c>
      <c r="BD273" s="15">
        <v>83.760737859917754</v>
      </c>
      <c r="BE273" s="15">
        <v>85.984420285146342</v>
      </c>
      <c r="BF273" s="15">
        <v>88.456043887327809</v>
      </c>
      <c r="BG273" s="15">
        <v>90.928638296005261</v>
      </c>
      <c r="BH273" s="15">
        <v>93.15485546474126</v>
      </c>
      <c r="BI273" s="15">
        <v>94.487521893139828</v>
      </c>
      <c r="BJ273" s="15">
        <v>95.353128348510623</v>
      </c>
    </row>
    <row r="274" spans="1:62" ht="12.75" customHeight="1" x14ac:dyDescent="0.15">
      <c r="A274" s="15"/>
      <c r="B274" s="18">
        <f t="shared" si="2"/>
        <v>816</v>
      </c>
      <c r="C274" s="16">
        <v>27.2</v>
      </c>
      <c r="D274" s="17" t="e">
        <f>VLOOKUP(Table!C274,'Datos de tu bebé'!$E$17:$F$102,2,FALSE)</f>
        <v>#N/A</v>
      </c>
      <c r="E274" s="15">
        <f>IF('Datos de tu bebé'!$D$8="Male",Table!AA274,Table!AS274)</f>
        <v>10.753727874999999</v>
      </c>
      <c r="F274" s="15">
        <f>IF('Datos de tu bebé'!$D$8="Male",Table!AB274,Table!AT274)</f>
        <v>11.018003982000002</v>
      </c>
      <c r="G274" s="15">
        <f>IF('Datos de tu bebé'!$D$8="Male",Table!AC274,Table!AU274)</f>
        <v>11.441513585999999</v>
      </c>
      <c r="H274" s="15">
        <f>IF('Datos de tu bebé'!$D$8="Male",Table!AD274,Table!AV274)</f>
        <v>12.197100974000001</v>
      </c>
      <c r="I274" s="15">
        <f>IF('Datos de tu bebé'!$D$8="Male",Table!AE274,Table!AW274)</f>
        <v>13.113674766000001</v>
      </c>
      <c r="J274" s="15">
        <f>IF('Datos de tu bebé'!$D$8="Male",Table!AF274,Table!AX274)</f>
        <v>14.12083969</v>
      </c>
      <c r="K274" s="15">
        <f>IF('Datos de tu bebé'!$D$8="Male",Table!AG274,Table!AY274)</f>
        <v>15.114001998999999</v>
      </c>
      <c r="L274" s="15">
        <f>IF('Datos de tu bebé'!$D$8="Male",Table!AH274,Table!AZ274)</f>
        <v>15.751607108999998</v>
      </c>
      <c r="M274" s="15">
        <f>IF('Datos de tu bebé'!$D$8="Male",Table!AI274,Table!BA274)</f>
        <v>16.184312361999996</v>
      </c>
      <c r="N274" s="15" t="e">
        <f t="shared" si="0"/>
        <v>#N/A</v>
      </c>
      <c r="O274" s="16">
        <v>27.2</v>
      </c>
      <c r="P274" s="17" t="e">
        <f>VLOOKUP(Table!O274,'Datos de tu bebé'!$E$17:$G$102,3,FALSE)</f>
        <v>#N/A</v>
      </c>
      <c r="Q274" s="15">
        <f>IF('Datos de tu bebé'!$D$8="Male",Table!AJ274,Table!BB274)</f>
        <v>82.971027929610557</v>
      </c>
      <c r="R274" s="15">
        <f>IF('Datos de tu bebé'!$D$8="Male",Table!AK274,Table!BC274)</f>
        <v>83.808792637415053</v>
      </c>
      <c r="S274" s="15">
        <f>IF('Datos de tu bebé'!$D$8="Male",Table!AL274,Table!BD274)</f>
        <v>85.105639373831977</v>
      </c>
      <c r="T274" s="15">
        <f>IF('Datos de tu bebé'!$D$8="Male",Table!AM274,Table!BE274)</f>
        <v>87.291056859749347</v>
      </c>
      <c r="U274" s="15">
        <f>IF('Datos de tu bebé'!$D$8="Male",Table!AN274,Table!BF274)</f>
        <v>89.746225217427963</v>
      </c>
      <c r="V274" s="15">
        <f>IF('Datos de tu bebé'!$D$8="Male",Table!AO274,Table!BG274)</f>
        <v>92.229733744288069</v>
      </c>
      <c r="W274" s="15">
        <f>IF('Datos de tu bebé'!$D$8="Male",Table!AP274,Table!BH274)</f>
        <v>94.489124707539105</v>
      </c>
      <c r="X274" s="15">
        <f>IF('Datos de tu bebé'!$D$8="Male",Table!AQ274,Table!BI274)</f>
        <v>95.852206700973753</v>
      </c>
      <c r="Y274" s="15">
        <f>IF('Datos de tu bebé'!$D$8="Male",Table!AR274,Table!BJ274)</f>
        <v>96.74179625459098</v>
      </c>
      <c r="Z274" s="15" t="e">
        <f t="shared" si="1"/>
        <v>#N/A</v>
      </c>
      <c r="AA274" s="15">
        <v>10.753727874999999</v>
      </c>
      <c r="AB274" s="15">
        <v>11.018003982000002</v>
      </c>
      <c r="AC274" s="15">
        <v>11.441513585999999</v>
      </c>
      <c r="AD274" s="15">
        <v>12.197100974000001</v>
      </c>
      <c r="AE274" s="15">
        <v>13.113674766000001</v>
      </c>
      <c r="AF274" s="15">
        <v>14.12083969</v>
      </c>
      <c r="AG274" s="15">
        <v>15.114001998999999</v>
      </c>
      <c r="AH274" s="15">
        <v>15.751607108999998</v>
      </c>
      <c r="AI274" s="15">
        <v>16.184312361999996</v>
      </c>
      <c r="AJ274" s="15">
        <v>82.971027929610557</v>
      </c>
      <c r="AK274" s="15">
        <v>83.808792637415053</v>
      </c>
      <c r="AL274" s="15">
        <v>85.105639373831977</v>
      </c>
      <c r="AM274" s="15">
        <v>87.291056859749347</v>
      </c>
      <c r="AN274" s="15">
        <v>89.746225217427963</v>
      </c>
      <c r="AO274" s="15">
        <v>92.229733744288069</v>
      </c>
      <c r="AP274" s="15">
        <v>94.489124707539105</v>
      </c>
      <c r="AQ274" s="15">
        <v>95.852206700973753</v>
      </c>
      <c r="AR274" s="15">
        <v>96.74179625459098</v>
      </c>
      <c r="AS274" s="15">
        <v>10.371361896026793</v>
      </c>
      <c r="AT274" s="15">
        <v>10.605513323745427</v>
      </c>
      <c r="AU274" s="15">
        <v>10.985592965229825</v>
      </c>
      <c r="AV274" s="15">
        <v>11.679429298310934</v>
      </c>
      <c r="AW274" s="15">
        <v>12.550457627354033</v>
      </c>
      <c r="AX274" s="15">
        <v>13.548494494950182</v>
      </c>
      <c r="AY274" s="15">
        <v>14.579040275667129</v>
      </c>
      <c r="AZ274" s="15">
        <v>15.267134573790319</v>
      </c>
      <c r="BA274" s="15">
        <v>15.746716426428247</v>
      </c>
      <c r="BB274" s="15">
        <v>81.641363015913555</v>
      </c>
      <c r="BC274" s="15">
        <v>82.505959425496869</v>
      </c>
      <c r="BD274" s="15">
        <v>83.837618545493171</v>
      </c>
      <c r="BE274" s="15">
        <v>86.063630375048334</v>
      </c>
      <c r="BF274" s="15">
        <v>88.53815669136155</v>
      </c>
      <c r="BG274" s="15">
        <v>91.013977390145257</v>
      </c>
      <c r="BH274" s="15">
        <v>93.2433688300993</v>
      </c>
      <c r="BI274" s="15">
        <v>94.578055272993524</v>
      </c>
      <c r="BJ274" s="15">
        <v>95.445021191678492</v>
      </c>
    </row>
    <row r="275" spans="1:62" ht="12.75" customHeight="1" x14ac:dyDescent="0.15">
      <c r="A275" s="15"/>
      <c r="B275" s="18">
        <f t="shared" si="2"/>
        <v>819</v>
      </c>
      <c r="C275" s="16">
        <v>27.3</v>
      </c>
      <c r="D275" s="17" t="e">
        <f>VLOOKUP(Table!C275,'Datos de tu bebé'!$E$17:$F$102,2,FALSE)</f>
        <v>#N/A</v>
      </c>
      <c r="E275" s="15">
        <f>IF('Datos de tu bebé'!$D$8="Male",Table!AA275,Table!AS275)</f>
        <v>10.765145769999998</v>
      </c>
      <c r="F275" s="15">
        <f>IF('Datos de tu bebé'!$D$8="Male",Table!AB275,Table!AT275)</f>
        <v>11.029602878000002</v>
      </c>
      <c r="G275" s="15">
        <f>IF('Datos de tu bebé'!$D$8="Male",Table!AC275,Table!AU275)</f>
        <v>11.453435703999999</v>
      </c>
      <c r="H275" s="15">
        <f>IF('Datos de tu bebé'!$D$8="Male",Table!AD275,Table!AV275)</f>
        <v>12.209702886000002</v>
      </c>
      <c r="I275" s="15">
        <f>IF('Datos de tu bebé'!$D$8="Male",Table!AE275,Table!AW275)</f>
        <v>13.127282044000001</v>
      </c>
      <c r="J275" s="15">
        <f>IF('Datos de tu bebé'!$D$8="Male",Table!AF275,Table!AX275)</f>
        <v>14.135783960000001</v>
      </c>
      <c r="K275" s="15">
        <f>IF('Datos de tu bebé'!$D$8="Male",Table!AG275,Table!AY275)</f>
        <v>15.130505435999998</v>
      </c>
      <c r="L275" s="15">
        <f>IF('Datos de tu bebé'!$D$8="Male",Table!AH275,Table!AZ275)</f>
        <v>15.769238215999998</v>
      </c>
      <c r="M275" s="15">
        <f>IF('Datos de tu bebé'!$D$8="Male",Table!AI275,Table!BA275)</f>
        <v>16.202765287999995</v>
      </c>
      <c r="N275" s="15" t="e">
        <f t="shared" si="0"/>
        <v>#N/A</v>
      </c>
      <c r="O275" s="16">
        <v>27.3</v>
      </c>
      <c r="P275" s="17" t="e">
        <f>VLOOKUP(Table!O275,'Datos de tu bebé'!$E$17:$G$102,3,FALSE)</f>
        <v>#N/A</v>
      </c>
      <c r="Q275" s="15">
        <f>IF('Datos de tu bebé'!$D$8="Male",Table!AJ275,Table!BB275)</f>
        <v>83.041566577900994</v>
      </c>
      <c r="R275" s="15">
        <f>IF('Datos de tu bebé'!$D$8="Male",Table!AK275,Table!BC275)</f>
        <v>83.879376789190573</v>
      </c>
      <c r="S275" s="15">
        <f>IF('Datos de tu bebé'!$D$8="Male",Table!AL275,Table!BD275)</f>
        <v>85.176510382481212</v>
      </c>
      <c r="T275" s="15">
        <f>IF('Datos de tu bebé'!$D$8="Male",Table!AM275,Table!BE275)</f>
        <v>87.36300292606883</v>
      </c>
      <c r="U275" s="15">
        <f>IF('Datos de tu bebé'!$D$8="Male",Table!AN275,Table!BF275)</f>
        <v>89.820258071260156</v>
      </c>
      <c r="V275" s="15">
        <f>IF('Datos de tu bebé'!$D$8="Male",Table!AO275,Table!BG275)</f>
        <v>92.306815141834278</v>
      </c>
      <c r="W275" s="15">
        <f>IF('Datos de tu bebé'!$D$8="Male",Table!AP275,Table!BH275)</f>
        <v>94.569791251316133</v>
      </c>
      <c r="X275" s="15">
        <f>IF('Datos de tu bebé'!$D$8="Male",Table!AQ275,Table!BI275)</f>
        <v>95.935407263150907</v>
      </c>
      <c r="Y275" s="15">
        <f>IF('Datos de tu bebé'!$D$8="Male",Table!AR275,Table!BJ275)</f>
        <v>96.826800348410799</v>
      </c>
      <c r="Z275" s="15" t="e">
        <f t="shared" si="1"/>
        <v>#N/A</v>
      </c>
      <c r="AA275" s="15">
        <v>10.765145769999998</v>
      </c>
      <c r="AB275" s="15">
        <v>11.029602878000002</v>
      </c>
      <c r="AC275" s="15">
        <v>11.453435703999999</v>
      </c>
      <c r="AD275" s="15">
        <v>12.209702886000002</v>
      </c>
      <c r="AE275" s="15">
        <v>13.127282044000001</v>
      </c>
      <c r="AF275" s="15">
        <v>14.135783960000001</v>
      </c>
      <c r="AG275" s="15">
        <v>15.130505435999998</v>
      </c>
      <c r="AH275" s="15">
        <v>15.769238215999998</v>
      </c>
      <c r="AI275" s="15">
        <v>16.202765287999995</v>
      </c>
      <c r="AJ275" s="15">
        <v>83.041566577900994</v>
      </c>
      <c r="AK275" s="15">
        <v>83.879376789190573</v>
      </c>
      <c r="AL275" s="15">
        <v>85.176510382481212</v>
      </c>
      <c r="AM275" s="15">
        <v>87.36300292606883</v>
      </c>
      <c r="AN275" s="15">
        <v>89.820258071260156</v>
      </c>
      <c r="AO275" s="15">
        <v>92.306815141834278</v>
      </c>
      <c r="AP275" s="15">
        <v>94.569791251316133</v>
      </c>
      <c r="AQ275" s="15">
        <v>95.935407263150907</v>
      </c>
      <c r="AR275" s="15">
        <v>96.826800348410799</v>
      </c>
      <c r="AS275" s="15">
        <v>10.382776932696668</v>
      </c>
      <c r="AT275" s="15">
        <v>10.617247575362518</v>
      </c>
      <c r="AU275" s="15">
        <v>10.997881118363747</v>
      </c>
      <c r="AV275" s="15">
        <v>11.692845894678143</v>
      </c>
      <c r="AW275" s="15">
        <v>12.56551331280432</v>
      </c>
      <c r="AX275" s="15">
        <v>13.565745296101635</v>
      </c>
      <c r="AY275" s="15">
        <v>14.598926812407843</v>
      </c>
      <c r="AZ275" s="15">
        <v>15.288996225877193</v>
      </c>
      <c r="BA275" s="15">
        <v>15.770058812880871</v>
      </c>
      <c r="BB275" s="15">
        <v>81.716009526898915</v>
      </c>
      <c r="BC275" s="15">
        <v>82.581359317059807</v>
      </c>
      <c r="BD275" s="15">
        <v>83.914261566417778</v>
      </c>
      <c r="BE275" s="15">
        <v>86.142572102998855</v>
      </c>
      <c r="BF275" s="15">
        <v>88.61997125780394</v>
      </c>
      <c r="BG275" s="15">
        <v>91.098992907082632</v>
      </c>
      <c r="BH275" s="15">
        <v>93.331539752715443</v>
      </c>
      <c r="BI275" s="15">
        <v>94.668236726893355</v>
      </c>
      <c r="BJ275" s="15">
        <v>95.536556680746088</v>
      </c>
    </row>
    <row r="276" spans="1:62" ht="12.75" customHeight="1" x14ac:dyDescent="0.15">
      <c r="A276" s="15"/>
      <c r="B276" s="18">
        <f t="shared" si="2"/>
        <v>822</v>
      </c>
      <c r="C276" s="16">
        <v>27.4</v>
      </c>
      <c r="D276" s="17" t="e">
        <f>VLOOKUP(Table!C276,'Datos de tu bebé'!$E$17:$F$102,2,FALSE)</f>
        <v>#N/A</v>
      </c>
      <c r="E276" s="15">
        <f>IF('Datos de tu bebé'!$D$8="Male",Table!AA276,Table!AS276)</f>
        <v>10.776563664999998</v>
      </c>
      <c r="F276" s="15">
        <f>IF('Datos de tu bebé'!$D$8="Male",Table!AB276,Table!AT276)</f>
        <v>11.041201774000003</v>
      </c>
      <c r="G276" s="15">
        <f>IF('Datos de tu bebé'!$D$8="Male",Table!AC276,Table!AU276)</f>
        <v>11.465357821999998</v>
      </c>
      <c r="H276" s="15">
        <f>IF('Datos de tu bebé'!$D$8="Male",Table!AD276,Table!AV276)</f>
        <v>12.222304798000003</v>
      </c>
      <c r="I276" s="15">
        <f>IF('Datos de tu bebé'!$D$8="Male",Table!AE276,Table!AW276)</f>
        <v>13.140889322000001</v>
      </c>
      <c r="J276" s="15">
        <f>IF('Datos de tu bebé'!$D$8="Male",Table!AF276,Table!AX276)</f>
        <v>14.150728230000002</v>
      </c>
      <c r="K276" s="15">
        <f>IF('Datos de tu bebé'!$D$8="Male",Table!AG276,Table!AY276)</f>
        <v>15.147008872999997</v>
      </c>
      <c r="L276" s="15">
        <f>IF('Datos de tu bebé'!$D$8="Male",Table!AH276,Table!AZ276)</f>
        <v>15.786869322999998</v>
      </c>
      <c r="M276" s="15">
        <f>IF('Datos de tu bebé'!$D$8="Male",Table!AI276,Table!BA276)</f>
        <v>16.221218213999993</v>
      </c>
      <c r="N276" s="15" t="e">
        <f t="shared" si="0"/>
        <v>#N/A</v>
      </c>
      <c r="O276" s="16">
        <v>27.4</v>
      </c>
      <c r="P276" s="17" t="e">
        <f>VLOOKUP(Table!O276,'Datos de tu bebé'!$E$17:$G$102,3,FALSE)</f>
        <v>#N/A</v>
      </c>
      <c r="Q276" s="15">
        <f>IF('Datos de tu bebé'!$D$8="Male",Table!AJ276,Table!BB276)</f>
        <v>83.111979447367375</v>
      </c>
      <c r="R276" s="15">
        <f>IF('Datos de tu bebé'!$D$8="Male",Table!AK276,Table!BC276)</f>
        <v>83.94983341715016</v>
      </c>
      <c r="S276" s="15">
        <f>IF('Datos de tu bebé'!$D$8="Male",Table!AL276,Table!BD276)</f>
        <v>85.247249176706418</v>
      </c>
      <c r="T276" s="15">
        <f>IF('Datos de tu bebé'!$D$8="Male",Table!AM276,Table!BE276)</f>
        <v>87.434803911125144</v>
      </c>
      <c r="U276" s="15">
        <f>IF('Datos de tu bebé'!$D$8="Male",Table!AN276,Table!BF276)</f>
        <v>89.894124979284385</v>
      </c>
      <c r="V276" s="15">
        <f>IF('Datos de tu bebé'!$D$8="Male",Table!AO276,Table!BG276)</f>
        <v>92.383703869710374</v>
      </c>
      <c r="W276" s="15">
        <f>IF('Datos de tu bebé'!$D$8="Male",Table!AP276,Table!BH276)</f>
        <v>94.650237001793982</v>
      </c>
      <c r="X276" s="15">
        <f>IF('Datos de tu bebé'!$D$8="Male",Table!AQ276,Table!BI276)</f>
        <v>96.018368726263134</v>
      </c>
      <c r="Y276" s="15">
        <f>IF('Datos de tu bebé'!$D$8="Male",Table!AR276,Table!BJ276)</f>
        <v>96.911552975269402</v>
      </c>
      <c r="Z276" s="15" t="e">
        <f t="shared" si="1"/>
        <v>#N/A</v>
      </c>
      <c r="AA276" s="15">
        <v>10.776563664999998</v>
      </c>
      <c r="AB276" s="15">
        <v>11.041201774000003</v>
      </c>
      <c r="AC276" s="15">
        <v>11.465357821999998</v>
      </c>
      <c r="AD276" s="15">
        <v>12.222304798000003</v>
      </c>
      <c r="AE276" s="15">
        <v>13.140889322000001</v>
      </c>
      <c r="AF276" s="15">
        <v>14.150728230000002</v>
      </c>
      <c r="AG276" s="15">
        <v>15.147008872999997</v>
      </c>
      <c r="AH276" s="15">
        <v>15.786869322999998</v>
      </c>
      <c r="AI276" s="15">
        <v>16.221218213999993</v>
      </c>
      <c r="AJ276" s="15">
        <v>83.111979447367375</v>
      </c>
      <c r="AK276" s="15">
        <v>83.94983341715016</v>
      </c>
      <c r="AL276" s="15">
        <v>85.247249176706418</v>
      </c>
      <c r="AM276" s="15">
        <v>87.434803911125144</v>
      </c>
      <c r="AN276" s="15">
        <v>89.894124979284385</v>
      </c>
      <c r="AO276" s="15">
        <v>92.383703869710374</v>
      </c>
      <c r="AP276" s="15">
        <v>94.650237001793982</v>
      </c>
      <c r="AQ276" s="15">
        <v>96.018368726263134</v>
      </c>
      <c r="AR276" s="15">
        <v>96.911552975269402</v>
      </c>
      <c r="AS276" s="15">
        <v>10.394169761370152</v>
      </c>
      <c r="AT276" s="15">
        <v>10.628960619459786</v>
      </c>
      <c r="AU276" s="15">
        <v>11.01014972341199</v>
      </c>
      <c r="AV276" s="15">
        <v>11.706246131285029</v>
      </c>
      <c r="AW276" s="15">
        <v>12.580557072310466</v>
      </c>
      <c r="AX276" s="15">
        <v>13.582990128115368</v>
      </c>
      <c r="AY276" s="15">
        <v>14.618814920950658</v>
      </c>
      <c r="AZ276" s="15">
        <v>15.31086550790137</v>
      </c>
      <c r="BA276" s="15">
        <v>15.793413633049326</v>
      </c>
      <c r="BB276" s="15">
        <v>81.790449045361967</v>
      </c>
      <c r="BC276" s="15">
        <v>82.656538936521784</v>
      </c>
      <c r="BD276" s="15">
        <v>83.990664838784895</v>
      </c>
      <c r="BE276" s="15">
        <v>86.221244211341855</v>
      </c>
      <c r="BF276" s="15">
        <v>88.701487018746221</v>
      </c>
      <c r="BG276" s="15">
        <v>91.183684737815398</v>
      </c>
      <c r="BH276" s="15">
        <v>93.419368347035359</v>
      </c>
      <c r="BI276" s="15">
        <v>94.758066419977993</v>
      </c>
      <c r="BJ276" s="15">
        <v>95.627734981297408</v>
      </c>
    </row>
    <row r="277" spans="1:62" ht="12.75" customHeight="1" x14ac:dyDescent="0.15">
      <c r="A277" s="15" t="s">
        <v>2</v>
      </c>
      <c r="B277" s="18">
        <f t="shared" si="2"/>
        <v>825</v>
      </c>
      <c r="C277" s="16">
        <v>27.5</v>
      </c>
      <c r="D277" s="17" t="e">
        <f>VLOOKUP(Table!C277,'Datos de tu bebé'!$E$17:$F$102,2,FALSE)</f>
        <v>#N/A</v>
      </c>
      <c r="E277" s="15">
        <f>IF('Datos de tu bebé'!$D$8="Male",Table!AA277,Table!AS277)</f>
        <v>10.78798156</v>
      </c>
      <c r="F277" s="15">
        <f>IF('Datos de tu bebé'!$D$8="Male",Table!AB277,Table!AT277)</f>
        <v>11.05280067</v>
      </c>
      <c r="G277" s="15">
        <f>IF('Datos de tu bebé'!$D$8="Male",Table!AC277,Table!AU277)</f>
        <v>11.477279940000001</v>
      </c>
      <c r="H277" s="15">
        <f>IF('Datos de tu bebé'!$D$8="Male",Table!AD277,Table!AV277)</f>
        <v>12.234906710000001</v>
      </c>
      <c r="I277" s="15">
        <f>IF('Datos de tu bebé'!$D$8="Male",Table!AE277,Table!AW277)</f>
        <v>13.1544966</v>
      </c>
      <c r="J277" s="15">
        <f>IF('Datos de tu bebé'!$D$8="Male",Table!AF277,Table!AX277)</f>
        <v>14.165672499999999</v>
      </c>
      <c r="K277" s="15">
        <f>IF('Datos de tu bebé'!$D$8="Male",Table!AG277,Table!AY277)</f>
        <v>15.16351231</v>
      </c>
      <c r="L277" s="15">
        <f>IF('Datos de tu bebé'!$D$8="Male",Table!AH277,Table!AZ277)</f>
        <v>15.804500429999999</v>
      </c>
      <c r="M277" s="15">
        <f>IF('Datos de tu bebé'!$D$8="Male",Table!AI277,Table!BA277)</f>
        <v>16.239671139999999</v>
      </c>
      <c r="N277" s="15" t="e">
        <f t="shared" si="0"/>
        <v>#N/A</v>
      </c>
      <c r="O277" s="16">
        <v>27.5</v>
      </c>
      <c r="P277" s="17" t="e">
        <f>VLOOKUP(Table!O277,'Datos de tu bebé'!$E$17:$G$102,3,FALSE)</f>
        <v>#N/A</v>
      </c>
      <c r="Q277" s="15">
        <f>IF('Datos de tu bebé'!$D$8="Male",Table!AJ277,Table!BB277)</f>
        <v>83.188122057026959</v>
      </c>
      <c r="R277" s="15">
        <f>IF('Datos de tu bebé'!$D$8="Male",Table!AK277,Table!BC277)</f>
        <v>84.026090056499086</v>
      </c>
      <c r="S277" s="15">
        <f>IF('Datos de tu bebé'!$D$8="Male",Table!AL277,Table!BD277)</f>
        <v>85.32398911573479</v>
      </c>
      <c r="T277" s="15">
        <f>IF('Datos de tu bebé'!$D$8="Male",Table!AM277,Table!BE277)</f>
        <v>87.51317400272427</v>
      </c>
      <c r="U277" s="15">
        <f>IF('Datos de tu bebé'!$D$8="Male",Table!AN277,Table!BF277)</f>
        <v>89.975492278000004</v>
      </c>
      <c r="V277" s="15">
        <f>IF('Datos de tu bebé'!$D$8="Male",Table!AO277,Table!BG277)</f>
        <v>92.469288921463161</v>
      </c>
      <c r="W277" s="15">
        <f>IF('Datos de tu bebé'!$D$8="Male",Table!AP277,Table!BH277)</f>
        <v>94.740636633113553</v>
      </c>
      <c r="X277" s="15">
        <f>IF('Datos de tu bebé'!$D$8="Male",Table!AQ277,Table!BI277)</f>
        <v>96.112101198883352</v>
      </c>
      <c r="Y277" s="15">
        <f>IF('Datos de tu bebé'!$D$8="Male",Table!AR277,Table!BJ277)</f>
        <v>97.007627895257173</v>
      </c>
      <c r="Z277" s="15" t="e">
        <f t="shared" si="1"/>
        <v>#N/A</v>
      </c>
      <c r="AA277" s="15">
        <v>10.78798156</v>
      </c>
      <c r="AB277" s="15">
        <v>11.05280067</v>
      </c>
      <c r="AC277" s="15">
        <v>11.477279940000001</v>
      </c>
      <c r="AD277" s="15">
        <v>12.234906710000001</v>
      </c>
      <c r="AE277" s="15">
        <v>13.1544966</v>
      </c>
      <c r="AF277" s="15">
        <v>14.165672499999999</v>
      </c>
      <c r="AG277" s="15">
        <v>15.16351231</v>
      </c>
      <c r="AH277" s="15">
        <v>15.804500429999999</v>
      </c>
      <c r="AI277" s="15">
        <v>16.239671139999999</v>
      </c>
      <c r="AJ277" s="15">
        <v>83.188122057026959</v>
      </c>
      <c r="AK277" s="15">
        <v>84.026090056499086</v>
      </c>
      <c r="AL277" s="15">
        <v>85.32398911573479</v>
      </c>
      <c r="AM277" s="15">
        <v>87.51317400272427</v>
      </c>
      <c r="AN277" s="15">
        <v>89.975492278000004</v>
      </c>
      <c r="AO277" s="15">
        <v>92.469288921463161</v>
      </c>
      <c r="AP277" s="15">
        <v>94.740636633113553</v>
      </c>
      <c r="AQ277" s="15">
        <v>96.112101198883352</v>
      </c>
      <c r="AR277" s="15">
        <v>97.007627895257173</v>
      </c>
      <c r="AS277" s="15">
        <v>10.40664383</v>
      </c>
      <c r="AT277" s="15">
        <v>10.64171007</v>
      </c>
      <c r="AU277" s="15">
        <v>11.023380469999999</v>
      </c>
      <c r="AV277" s="15">
        <v>11.72046615</v>
      </c>
      <c r="AW277" s="15">
        <v>12.596223350000001</v>
      </c>
      <c r="AX277" s="15">
        <v>13.60059358</v>
      </c>
      <c r="AY277" s="15">
        <v>14.638729059999999</v>
      </c>
      <c r="AZ277" s="15">
        <v>15.33249457</v>
      </c>
      <c r="BA277" s="15">
        <v>15.8163176</v>
      </c>
      <c r="BB277" s="15">
        <v>81.873342777577975</v>
      </c>
      <c r="BC277" s="15">
        <v>82.74084468344553</v>
      </c>
      <c r="BD277" s="15">
        <v>84.077173322115257</v>
      </c>
      <c r="BE277" s="15">
        <v>86.311506206363248</v>
      </c>
      <c r="BF277" s="15">
        <v>88.796018399000005</v>
      </c>
      <c r="BG277" s="15">
        <v>91.282580364676363</v>
      </c>
      <c r="BH277" s="15">
        <v>93.522265648665922</v>
      </c>
      <c r="BI277" s="15">
        <v>94.863389345158552</v>
      </c>
      <c r="BJ277" s="15">
        <v>95.734644767935904</v>
      </c>
    </row>
    <row r="278" spans="1:62" ht="12.75" customHeight="1" x14ac:dyDescent="0.15">
      <c r="A278" s="15"/>
      <c r="B278" s="18">
        <f t="shared" si="2"/>
        <v>828</v>
      </c>
      <c r="C278" s="16">
        <v>27.6</v>
      </c>
      <c r="D278" s="17" t="e">
        <f>VLOOKUP(Table!C278,'Datos de tu bebé'!$E$17:$F$102,2,FALSE)</f>
        <v>#N/A</v>
      </c>
      <c r="E278" s="15">
        <f>IF('Datos de tu bebé'!$D$8="Male",Table!AA278,Table!AS278)</f>
        <v>10.799330750000001</v>
      </c>
      <c r="F278" s="15">
        <f>IF('Datos de tu bebé'!$D$8="Male",Table!AB278,Table!AT278)</f>
        <v>11.064324002999999</v>
      </c>
      <c r="G278" s="15">
        <f>IF('Datos de tu bebé'!$D$8="Male",Table!AC278,Table!AU278)</f>
        <v>11.489118940000001</v>
      </c>
      <c r="H278" s="15">
        <f>IF('Datos de tu bebé'!$D$8="Male",Table!AD278,Table!AV278)</f>
        <v>12.247423214000001</v>
      </c>
      <c r="I278" s="15">
        <f>IF('Datos de tu bebé'!$D$8="Male",Table!AE278,Table!AW278)</f>
        <v>13.168036606999999</v>
      </c>
      <c r="J278" s="15">
        <f>IF('Datos de tu bebé'!$D$8="Male",Table!AF278,Table!AX278)</f>
        <v>14.180598463999999</v>
      </c>
      <c r="K278" s="15">
        <f>IF('Datos de tu bebé'!$D$8="Male",Table!AG278,Table!AY278)</f>
        <v>15.180078275</v>
      </c>
      <c r="L278" s="15">
        <f>IF('Datos de tu bebé'!$D$8="Male",Table!AH278,Table!AZ278)</f>
        <v>15.822264253</v>
      </c>
      <c r="M278" s="15">
        <f>IF('Datos de tu bebé'!$D$8="Male",Table!AI278,Table!BA278)</f>
        <v>16.258312983</v>
      </c>
      <c r="N278" s="15" t="e">
        <f t="shared" si="0"/>
        <v>#N/A</v>
      </c>
      <c r="O278" s="16">
        <v>27.6</v>
      </c>
      <c r="P278" s="17" t="e">
        <f>VLOOKUP(Table!O278,'Datos de tu bebé'!$E$17:$G$102,3,FALSE)</f>
        <v>#N/A</v>
      </c>
      <c r="Q278" s="15">
        <f>IF('Datos de tu bebé'!$D$8="Male",Table!AJ278,Table!BB278)</f>
        <v>83.25824053546269</v>
      </c>
      <c r="R278" s="15">
        <f>IF('Datos de tu bebé'!$D$8="Male",Table!AK278,Table!BC278)</f>
        <v>84.096250212521824</v>
      </c>
      <c r="S278" s="15">
        <f>IF('Datos de tu bebé'!$D$8="Male",Table!AL278,Table!BD278)</f>
        <v>85.394423199853748</v>
      </c>
      <c r="T278" s="15">
        <f>IF('Datos de tu bebé'!$D$8="Male",Table!AM278,Table!BE278)</f>
        <v>87.584644189101539</v>
      </c>
      <c r="U278" s="15">
        <f>IF('Datos de tu bebé'!$D$8="Male",Table!AN278,Table!BF278)</f>
        <v>90.048983902800003</v>
      </c>
      <c r="V278" s="15">
        <f>IF('Datos de tu bebé'!$D$8="Male",Table!AO278,Table!BG278)</f>
        <v>92.5457447786968</v>
      </c>
      <c r="W278" s="15">
        <f>IF('Datos de tu bebé'!$D$8="Male",Table!AP278,Table!BH278)</f>
        <v>94.82058919604944</v>
      </c>
      <c r="X278" s="15">
        <f>IF('Datos de tu bebé'!$D$8="Male",Table!AQ278,Table!BI278)</f>
        <v>96.194530555230656</v>
      </c>
      <c r="Y278" s="15">
        <f>IF('Datos de tu bebé'!$D$8="Male",Table!AR278,Table!BJ278)</f>
        <v>97.091822306644772</v>
      </c>
      <c r="Z278" s="15" t="e">
        <f t="shared" si="1"/>
        <v>#N/A</v>
      </c>
      <c r="AA278" s="15">
        <v>10.799330750000001</v>
      </c>
      <c r="AB278" s="15">
        <v>11.064324002999999</v>
      </c>
      <c r="AC278" s="15">
        <v>11.489118940000001</v>
      </c>
      <c r="AD278" s="15">
        <v>12.247423214000001</v>
      </c>
      <c r="AE278" s="15">
        <v>13.168036606999999</v>
      </c>
      <c r="AF278" s="15">
        <v>14.180598463999999</v>
      </c>
      <c r="AG278" s="15">
        <v>15.180078275</v>
      </c>
      <c r="AH278" s="15">
        <v>15.822264253</v>
      </c>
      <c r="AI278" s="15">
        <v>16.258312983</v>
      </c>
      <c r="AJ278" s="15">
        <v>83.25824053546269</v>
      </c>
      <c r="AK278" s="15">
        <v>84.096250212521824</v>
      </c>
      <c r="AL278" s="15">
        <v>85.394423199853748</v>
      </c>
      <c r="AM278" s="15">
        <v>87.584644189101539</v>
      </c>
      <c r="AN278" s="15">
        <v>90.048983902800003</v>
      </c>
      <c r="AO278" s="15">
        <v>92.5457447786968</v>
      </c>
      <c r="AP278" s="15">
        <v>94.82058919604944</v>
      </c>
      <c r="AQ278" s="15">
        <v>96.194530555230656</v>
      </c>
      <c r="AR278" s="15">
        <v>97.091822306644772</v>
      </c>
      <c r="AS278" s="15">
        <v>10.417969618000001</v>
      </c>
      <c r="AT278" s="15">
        <v>10.653358243</v>
      </c>
      <c r="AU278" s="15">
        <v>11.035587781</v>
      </c>
      <c r="AV278" s="15">
        <v>11.733811895000001</v>
      </c>
      <c r="AW278" s="15">
        <v>12.611221926000001</v>
      </c>
      <c r="AX278" s="15">
        <v>13.617805495999999</v>
      </c>
      <c r="AY278" s="15">
        <v>14.658599467999998</v>
      </c>
      <c r="AZ278" s="15">
        <v>15.354358178</v>
      </c>
      <c r="BA278" s="15">
        <v>15.83967618</v>
      </c>
      <c r="BB278" s="15">
        <v>81.947514946989529</v>
      </c>
      <c r="BC278" s="15">
        <v>82.815710951159076</v>
      </c>
      <c r="BD278" s="15">
        <v>84.153197212268481</v>
      </c>
      <c r="BE278" s="15">
        <v>86.389701480836678</v>
      </c>
      <c r="BF278" s="15">
        <v>88.876967709500008</v>
      </c>
      <c r="BG278" s="15">
        <v>91.366635466333477</v>
      </c>
      <c r="BH278" s="15">
        <v>93.609410538221582</v>
      </c>
      <c r="BI278" s="15">
        <v>94.952514498862499</v>
      </c>
      <c r="BJ278" s="15">
        <v>95.825107889278186</v>
      </c>
    </row>
    <row r="279" spans="1:62" ht="12.75" customHeight="1" x14ac:dyDescent="0.15">
      <c r="A279" s="15"/>
      <c r="B279" s="18">
        <f t="shared" si="2"/>
        <v>831</v>
      </c>
      <c r="C279" s="16">
        <v>27.7</v>
      </c>
      <c r="D279" s="17" t="e">
        <f>VLOOKUP(Table!C279,'Datos de tu bebé'!$E$17:$F$102,2,FALSE)</f>
        <v>#N/A</v>
      </c>
      <c r="E279" s="15">
        <f>IF('Datos de tu bebé'!$D$8="Male",Table!AA279,Table!AS279)</f>
        <v>10.810679940000002</v>
      </c>
      <c r="F279" s="15">
        <f>IF('Datos de tu bebé'!$D$8="Male",Table!AB279,Table!AT279)</f>
        <v>11.075847335999999</v>
      </c>
      <c r="G279" s="15">
        <f>IF('Datos de tu bebé'!$D$8="Male",Table!AC279,Table!AU279)</f>
        <v>11.500957940000001</v>
      </c>
      <c r="H279" s="15">
        <f>IF('Datos de tu bebé'!$D$8="Male",Table!AD279,Table!AV279)</f>
        <v>12.259939718000002</v>
      </c>
      <c r="I279" s="15">
        <f>IF('Datos de tu bebé'!$D$8="Male",Table!AE279,Table!AW279)</f>
        <v>13.181576613999999</v>
      </c>
      <c r="J279" s="15">
        <f>IF('Datos de tu bebé'!$D$8="Male",Table!AF279,Table!AX279)</f>
        <v>14.195524427999999</v>
      </c>
      <c r="K279" s="15">
        <f>IF('Datos de tu bebé'!$D$8="Male",Table!AG279,Table!AY279)</f>
        <v>15.196644239999999</v>
      </c>
      <c r="L279" s="15">
        <f>IF('Datos de tu bebé'!$D$8="Male",Table!AH279,Table!AZ279)</f>
        <v>15.840028076000001</v>
      </c>
      <c r="M279" s="15">
        <f>IF('Datos de tu bebé'!$D$8="Male",Table!AI279,Table!BA279)</f>
        <v>16.276954826000001</v>
      </c>
      <c r="N279" s="15" t="e">
        <f t="shared" si="0"/>
        <v>#N/A</v>
      </c>
      <c r="O279" s="16">
        <v>27.7</v>
      </c>
      <c r="P279" s="17" t="e">
        <f>VLOOKUP(Table!O279,'Datos de tu bebé'!$E$17:$G$102,3,FALSE)</f>
        <v>#N/A</v>
      </c>
      <c r="Q279" s="15">
        <f>IF('Datos de tu bebé'!$D$8="Male",Table!AJ279,Table!BB279)</f>
        <v>83.328236736534421</v>
      </c>
      <c r="R279" s="15">
        <f>IF('Datos de tu bebé'!$D$8="Male",Table!AK279,Table!BC279)</f>
        <v>84.166286239490887</v>
      </c>
      <c r="S279" s="15">
        <f>IF('Datos de tu bebé'!$D$8="Male",Table!AL279,Table!BD279)</f>
        <v>85.464728375424102</v>
      </c>
      <c r="T279" s="15">
        <f>IF('Datos de tu bebé'!$D$8="Male",Table!AM279,Table!BE279)</f>
        <v>87.655972609882653</v>
      </c>
      <c r="U279" s="15">
        <f>IF('Datos de tu bebé'!$D$8="Male",Table!AN279,Table!BF279)</f>
        <v>90.122313056069999</v>
      </c>
      <c r="V279" s="15">
        <f>IF('Datos de tu bebé'!$D$8="Male",Table!AO279,Table!BG279)</f>
        <v>92.622011659529022</v>
      </c>
      <c r="W279" s="15">
        <f>IF('Datos de tu bebé'!$D$8="Male",Table!AP279,Table!BH279)</f>
        <v>94.900324836556322</v>
      </c>
      <c r="X279" s="15">
        <f>IF('Datos de tu bebé'!$D$8="Male",Table!AQ279,Table!BI279)</f>
        <v>96.276724757263622</v>
      </c>
      <c r="Y279" s="15">
        <f>IF('Datos de tu bebé'!$D$8="Male",Table!AR279,Table!BJ279)</f>
        <v>97.175769224712752</v>
      </c>
      <c r="Z279" s="15" t="e">
        <f t="shared" si="1"/>
        <v>#N/A</v>
      </c>
      <c r="AA279" s="15">
        <v>10.810679940000002</v>
      </c>
      <c r="AB279" s="15">
        <v>11.075847335999999</v>
      </c>
      <c r="AC279" s="15">
        <v>11.500957940000001</v>
      </c>
      <c r="AD279" s="15">
        <v>12.259939718000002</v>
      </c>
      <c r="AE279" s="15">
        <v>13.181576613999999</v>
      </c>
      <c r="AF279" s="15">
        <v>14.195524427999999</v>
      </c>
      <c r="AG279" s="15">
        <v>15.196644239999999</v>
      </c>
      <c r="AH279" s="15">
        <v>15.840028076000001</v>
      </c>
      <c r="AI279" s="15">
        <v>16.276954826000001</v>
      </c>
      <c r="AJ279" s="15">
        <v>83.328236736534421</v>
      </c>
      <c r="AK279" s="15">
        <v>84.166286239490887</v>
      </c>
      <c r="AL279" s="15">
        <v>85.464728375424102</v>
      </c>
      <c r="AM279" s="15">
        <v>87.655972609882653</v>
      </c>
      <c r="AN279" s="15">
        <v>90.122313056069999</v>
      </c>
      <c r="AO279" s="15">
        <v>92.622011659529022</v>
      </c>
      <c r="AP279" s="15">
        <v>94.900324836556322</v>
      </c>
      <c r="AQ279" s="15">
        <v>96.276724757263622</v>
      </c>
      <c r="AR279" s="15">
        <v>97.175769224712752</v>
      </c>
      <c r="AS279" s="15">
        <v>10.429274961700001</v>
      </c>
      <c r="AT279" s="15">
        <v>10.664986962699999</v>
      </c>
      <c r="AU279" s="15">
        <v>11.0477772842</v>
      </c>
      <c r="AV279" s="15">
        <v>11.747142998700001</v>
      </c>
      <c r="AW279" s="15">
        <v>12.6262102751</v>
      </c>
      <c r="AX279" s="15">
        <v>13.635013131299999</v>
      </c>
      <c r="AY279" s="15">
        <v>14.678473143099998</v>
      </c>
      <c r="AZ279" s="15">
        <v>15.376231128700001</v>
      </c>
      <c r="BA279" s="15">
        <v>15.863048926599999</v>
      </c>
      <c r="BB279" s="15">
        <v>82.021466584046365</v>
      </c>
      <c r="BC279" s="15">
        <v>82.890345107461712</v>
      </c>
      <c r="BD279" s="15">
        <v>84.228971871817961</v>
      </c>
      <c r="BE279" s="15">
        <v>86.467620908324037</v>
      </c>
      <c r="BF279" s="15">
        <v>88.95761464281</v>
      </c>
      <c r="BG279" s="15">
        <v>91.450365006432847</v>
      </c>
      <c r="BH279" s="15">
        <v>93.696211972330005</v>
      </c>
      <c r="BI279" s="15">
        <v>95.041286874687671</v>
      </c>
      <c r="BJ279" s="15">
        <v>95.915212745373637</v>
      </c>
    </row>
    <row r="280" spans="1:62" ht="12.75" customHeight="1" x14ac:dyDescent="0.15">
      <c r="A280" s="15"/>
      <c r="B280" s="18">
        <f t="shared" si="2"/>
        <v>834</v>
      </c>
      <c r="C280" s="16">
        <v>27.8</v>
      </c>
      <c r="D280" s="17" t="e">
        <f>VLOOKUP(Table!C280,'Datos de tu bebé'!$E$17:$F$102,2,FALSE)</f>
        <v>#N/A</v>
      </c>
      <c r="E280" s="15">
        <f>IF('Datos de tu bebé'!$D$8="Male",Table!AA280,Table!AS280)</f>
        <v>10.822029130000002</v>
      </c>
      <c r="F280" s="15">
        <f>IF('Datos de tu bebé'!$D$8="Male",Table!AB280,Table!AT280)</f>
        <v>11.087370668999998</v>
      </c>
      <c r="G280" s="15">
        <f>IF('Datos de tu bebé'!$D$8="Male",Table!AC280,Table!AU280)</f>
        <v>11.512796940000001</v>
      </c>
      <c r="H280" s="15">
        <f>IF('Datos de tu bebé'!$D$8="Male",Table!AD280,Table!AV280)</f>
        <v>12.272456222000002</v>
      </c>
      <c r="I280" s="15">
        <f>IF('Datos de tu bebé'!$D$8="Male",Table!AE280,Table!AW280)</f>
        <v>13.195116620999999</v>
      </c>
      <c r="J280" s="15">
        <f>IF('Datos de tu bebé'!$D$8="Male",Table!AF280,Table!AX280)</f>
        <v>14.210450391999998</v>
      </c>
      <c r="K280" s="15">
        <f>IF('Datos de tu bebé'!$D$8="Male",Table!AG280,Table!AY280)</f>
        <v>15.213210204999999</v>
      </c>
      <c r="L280" s="15">
        <f>IF('Datos de tu bebé'!$D$8="Male",Table!AH280,Table!AZ280)</f>
        <v>15.857791899000002</v>
      </c>
      <c r="M280" s="15">
        <f>IF('Datos de tu bebé'!$D$8="Male",Table!AI280,Table!BA280)</f>
        <v>16.295596669000002</v>
      </c>
      <c r="N280" s="15" t="e">
        <f t="shared" si="0"/>
        <v>#N/A</v>
      </c>
      <c r="O280" s="16">
        <v>27.8</v>
      </c>
      <c r="P280" s="17" t="e">
        <f>VLOOKUP(Table!O280,'Datos de tu bebé'!$E$17:$G$102,3,FALSE)</f>
        <v>#N/A</v>
      </c>
      <c r="Q280" s="15">
        <f>IF('Datos de tu bebé'!$D$8="Male",Table!AJ280,Table!BB280)</f>
        <v>83.398111553957449</v>
      </c>
      <c r="R280" s="15">
        <f>IF('Datos de tu bebé'!$D$8="Male",Table!AK280,Table!BC280)</f>
        <v>84.236198998832023</v>
      </c>
      <c r="S280" s="15">
        <f>IF('Datos de tu bebé'!$D$8="Male",Table!AL280,Table!BD280)</f>
        <v>85.534905478137972</v>
      </c>
      <c r="T280" s="15">
        <f>IF('Datos de tu bebé'!$D$8="Male",Table!AM280,Table!BE280)</f>
        <v>87.727160113022236</v>
      </c>
      <c r="U280" s="15">
        <f>IF('Datos de tu bebé'!$D$8="Male",Table!AN280,Table!BF280)</f>
        <v>90.195480662036005</v>
      </c>
      <c r="V280" s="15">
        <f>IF('Datos de tu bebé'!$D$8="Male",Table!AO280,Table!BG280)</f>
        <v>92.698090608777193</v>
      </c>
      <c r="W280" s="15">
        <f>IF('Datos de tu bebé'!$D$8="Male",Table!AP280,Table!BH280)</f>
        <v>94.979844728946645</v>
      </c>
      <c r="X280" s="15">
        <f>IF('Datos de tu bebé'!$D$8="Male",Table!AQ280,Table!BI280)</f>
        <v>96.358685060429281</v>
      </c>
      <c r="Y280" s="15">
        <f>IF('Datos de tu bebé'!$D$8="Male",Table!AR280,Table!BJ280)</f>
        <v>97.2594699574868</v>
      </c>
      <c r="Z280" s="15" t="e">
        <f t="shared" si="1"/>
        <v>#N/A</v>
      </c>
      <c r="AA280" s="15">
        <v>10.822029130000002</v>
      </c>
      <c r="AB280" s="15">
        <v>11.087370668999998</v>
      </c>
      <c r="AC280" s="15">
        <v>11.512796940000001</v>
      </c>
      <c r="AD280" s="15">
        <v>12.272456222000002</v>
      </c>
      <c r="AE280" s="15">
        <v>13.195116620999999</v>
      </c>
      <c r="AF280" s="15">
        <v>14.210450391999998</v>
      </c>
      <c r="AG280" s="15">
        <v>15.213210204999999</v>
      </c>
      <c r="AH280" s="15">
        <v>15.857791899000002</v>
      </c>
      <c r="AI280" s="15">
        <v>16.295596669000002</v>
      </c>
      <c r="AJ280" s="15">
        <v>83.398111553957449</v>
      </c>
      <c r="AK280" s="15">
        <v>84.236198998832023</v>
      </c>
      <c r="AL280" s="15">
        <v>85.534905478137972</v>
      </c>
      <c r="AM280" s="15">
        <v>87.727160113022236</v>
      </c>
      <c r="AN280" s="15">
        <v>90.195480662036005</v>
      </c>
      <c r="AO280" s="15">
        <v>92.698090608777193</v>
      </c>
      <c r="AP280" s="15">
        <v>94.979844728946645</v>
      </c>
      <c r="AQ280" s="15">
        <v>96.358685060429281</v>
      </c>
      <c r="AR280" s="15">
        <v>97.2594699574868</v>
      </c>
      <c r="AS280" s="15">
        <v>10.440560358860001</v>
      </c>
      <c r="AT280" s="15">
        <v>10.676596722109998</v>
      </c>
      <c r="AU280" s="15">
        <v>11.05994946517</v>
      </c>
      <c r="AV280" s="15">
        <v>11.760459934100002</v>
      </c>
      <c r="AW280" s="15">
        <v>12.641188856379999</v>
      </c>
      <c r="AX280" s="15">
        <v>13.65221693242</v>
      </c>
      <c r="AY280" s="15">
        <v>14.698350523999999</v>
      </c>
      <c r="AZ280" s="15">
        <v>15.39811385984</v>
      </c>
      <c r="BA280" s="15">
        <v>15.886436279510001</v>
      </c>
      <c r="BB280" s="15">
        <v>82.095195058766222</v>
      </c>
      <c r="BC280" s="15">
        <v>82.964744896954173</v>
      </c>
      <c r="BD280" s="15">
        <v>84.304495570186745</v>
      </c>
      <c r="BE280" s="15">
        <v>86.545263497297242</v>
      </c>
      <c r="BF280" s="15">
        <v>89.037958831593997</v>
      </c>
      <c r="BG280" s="15">
        <v>91.533769041224403</v>
      </c>
      <c r="BH280" s="15">
        <v>93.782670222607749</v>
      </c>
      <c r="BI280" s="15">
        <v>95.129706800098873</v>
      </c>
      <c r="BJ280" s="15">
        <v>96.004959671280375</v>
      </c>
    </row>
    <row r="281" spans="1:62" ht="12.75" customHeight="1" x14ac:dyDescent="0.15">
      <c r="A281" s="15"/>
      <c r="B281" s="18">
        <f t="shared" si="2"/>
        <v>837</v>
      </c>
      <c r="C281" s="16">
        <v>27.9</v>
      </c>
      <c r="D281" s="17" t="e">
        <f>VLOOKUP(Table!C281,'Datos de tu bebé'!$E$17:$F$102,2,FALSE)</f>
        <v>#N/A</v>
      </c>
      <c r="E281" s="15">
        <f>IF('Datos de tu bebé'!$D$8="Male",Table!AA281,Table!AS281)</f>
        <v>10.833378320000003</v>
      </c>
      <c r="F281" s="15">
        <f>IF('Datos de tu bebé'!$D$8="Male",Table!AB281,Table!AT281)</f>
        <v>11.098894001999998</v>
      </c>
      <c r="G281" s="15">
        <f>IF('Datos de tu bebé'!$D$8="Male",Table!AC281,Table!AU281)</f>
        <v>11.524635940000001</v>
      </c>
      <c r="H281" s="15">
        <f>IF('Datos de tu bebé'!$D$8="Male",Table!AD281,Table!AV281)</f>
        <v>12.284972726000003</v>
      </c>
      <c r="I281" s="15">
        <f>IF('Datos de tu bebé'!$D$8="Male",Table!AE281,Table!AW281)</f>
        <v>13.208656627999998</v>
      </c>
      <c r="J281" s="15">
        <f>IF('Datos de tu bebé'!$D$8="Male",Table!AF281,Table!AX281)</f>
        <v>14.225376355999998</v>
      </c>
      <c r="K281" s="15">
        <f>IF('Datos de tu bebé'!$D$8="Male",Table!AG281,Table!AY281)</f>
        <v>15.229776169999999</v>
      </c>
      <c r="L281" s="15">
        <f>IF('Datos de tu bebé'!$D$8="Male",Table!AH281,Table!AZ281)</f>
        <v>15.875555722000003</v>
      </c>
      <c r="M281" s="15">
        <f>IF('Datos de tu bebé'!$D$8="Male",Table!AI281,Table!BA281)</f>
        <v>16.314238512000003</v>
      </c>
      <c r="N281" s="15" t="e">
        <f t="shared" si="0"/>
        <v>#N/A</v>
      </c>
      <c r="O281" s="16">
        <v>27.9</v>
      </c>
      <c r="P281" s="17" t="e">
        <f>VLOOKUP(Table!O281,'Datos de tu bebé'!$E$17:$G$102,3,FALSE)</f>
        <v>#N/A</v>
      </c>
      <c r="Q281" s="15">
        <f>IF('Datos de tu bebé'!$D$8="Male",Table!AJ281,Table!BB281)</f>
        <v>83.467865868443184</v>
      </c>
      <c r="R281" s="15">
        <f>IF('Datos de tu bebé'!$D$8="Male",Table!AK281,Table!BC281)</f>
        <v>84.305989339406665</v>
      </c>
      <c r="S281" s="15">
        <f>IF('Datos de tu bebé'!$D$8="Male",Table!AL281,Table!BD281)</f>
        <v>85.604955331663746</v>
      </c>
      <c r="T281" s="15">
        <f>IF('Datos de tu bebé'!$D$8="Male",Table!AM281,Table!BE281)</f>
        <v>87.798207535259905</v>
      </c>
      <c r="U281" s="15">
        <f>IF('Datos de tu bebé'!$D$8="Male",Table!AN281,Table!BF281)</f>
        <v>90.268487634965709</v>
      </c>
      <c r="V281" s="15">
        <f>IF('Datos de tu bebé'!$D$8="Male",Table!AO281,Table!BG281)</f>
        <v>92.773982663479245</v>
      </c>
      <c r="W281" s="15">
        <f>IF('Datos de tu bebé'!$D$8="Male",Table!AP281,Table!BH281)</f>
        <v>95.059150042898636</v>
      </c>
      <c r="X281" s="15">
        <f>IF('Datos de tu bebé'!$D$8="Male",Table!AQ281,Table!BI281)</f>
        <v>96.44041271808716</v>
      </c>
      <c r="Y281" s="15">
        <f>IF('Datos de tu bebé'!$D$8="Male",Table!AR281,Table!BJ281)</f>
        <v>97.342925812857686</v>
      </c>
      <c r="Z281" s="15" t="e">
        <f t="shared" si="1"/>
        <v>#N/A</v>
      </c>
      <c r="AA281" s="15">
        <v>10.833378320000003</v>
      </c>
      <c r="AB281" s="15">
        <v>11.098894001999998</v>
      </c>
      <c r="AC281" s="15">
        <v>11.524635940000001</v>
      </c>
      <c r="AD281" s="15">
        <v>12.284972726000003</v>
      </c>
      <c r="AE281" s="15">
        <v>13.208656627999998</v>
      </c>
      <c r="AF281" s="15">
        <v>14.225376355999998</v>
      </c>
      <c r="AG281" s="15">
        <v>15.229776169999999</v>
      </c>
      <c r="AH281" s="15">
        <v>15.875555722000003</v>
      </c>
      <c r="AI281" s="15">
        <v>16.314238512000003</v>
      </c>
      <c r="AJ281" s="15">
        <v>83.467865868443184</v>
      </c>
      <c r="AK281" s="15">
        <v>84.305989339406665</v>
      </c>
      <c r="AL281" s="15">
        <v>85.604955331663746</v>
      </c>
      <c r="AM281" s="15">
        <v>87.798207535259905</v>
      </c>
      <c r="AN281" s="15">
        <v>90.268487634965709</v>
      </c>
      <c r="AO281" s="15">
        <v>92.773982663479245</v>
      </c>
      <c r="AP281" s="15">
        <v>95.059150042898636</v>
      </c>
      <c r="AQ281" s="15">
        <v>96.44041271808716</v>
      </c>
      <c r="AR281" s="15">
        <v>97.342925812857686</v>
      </c>
      <c r="AS281" s="15">
        <v>10.451826302234</v>
      </c>
      <c r="AT281" s="15">
        <v>10.688188009159999</v>
      </c>
      <c r="AU281" s="15">
        <v>11.072104804271</v>
      </c>
      <c r="AV281" s="15">
        <v>11.773763168726001</v>
      </c>
      <c r="AW281" s="15">
        <v>12.65615812309</v>
      </c>
      <c r="AX281" s="15">
        <v>13.669417339588</v>
      </c>
      <c r="AY281" s="15">
        <v>14.718232042603999</v>
      </c>
      <c r="AZ281" s="15">
        <v>15.420006802006</v>
      </c>
      <c r="BA281" s="15">
        <v>15.909838671040001</v>
      </c>
      <c r="BB281" s="15">
        <v>82.16869783886159</v>
      </c>
      <c r="BC281" s="15">
        <v>83.038908152428434</v>
      </c>
      <c r="BD281" s="15">
        <v>84.379766652049653</v>
      </c>
      <c r="BE281" s="15">
        <v>86.622628314230099</v>
      </c>
      <c r="BF281" s="15">
        <v>89.117999953360197</v>
      </c>
      <c r="BG281" s="15">
        <v>91.616847664490393</v>
      </c>
      <c r="BH281" s="15">
        <v>93.868785596238354</v>
      </c>
      <c r="BI281" s="15">
        <v>95.217774638906022</v>
      </c>
      <c r="BJ281" s="15">
        <v>96.094349039652229</v>
      </c>
    </row>
    <row r="282" spans="1:62" ht="12.75" customHeight="1" x14ac:dyDescent="0.15">
      <c r="A282" s="15" t="s">
        <v>2</v>
      </c>
      <c r="B282" s="18">
        <f t="shared" si="2"/>
        <v>840</v>
      </c>
      <c r="C282" s="16">
        <v>28</v>
      </c>
      <c r="D282" s="17" t="e">
        <f>VLOOKUP(Table!C282,'Datos de tu bebé'!$E$17:$F$102,2,FALSE)</f>
        <v>#N/A</v>
      </c>
      <c r="E282" s="15">
        <f>IF('Datos de tu bebé'!$D$8="Male",Table!AA282,Table!AS282)</f>
        <v>10.84472751</v>
      </c>
      <c r="F282" s="15">
        <f>IF('Datos de tu bebé'!$D$8="Male",Table!AB282,Table!AT282)</f>
        <v>11.110417335000001</v>
      </c>
      <c r="G282" s="15">
        <f>IF('Datos de tu bebé'!$D$8="Male",Table!AC282,Table!AU282)</f>
        <v>11.536474940000002</v>
      </c>
      <c r="H282" s="15">
        <f>IF('Datos de tu bebé'!$D$8="Male",Table!AD282,Table!AV282)</f>
        <v>12.29748923</v>
      </c>
      <c r="I282" s="15">
        <f>IF('Datos de tu bebé'!$D$8="Male",Table!AE282,Table!AW282)</f>
        <v>13.222196635</v>
      </c>
      <c r="J282" s="15">
        <f>IF('Datos de tu bebé'!$D$8="Male",Table!AF282,Table!AX282)</f>
        <v>14.24030232</v>
      </c>
      <c r="K282" s="15">
        <f>IF('Datos de tu bebé'!$D$8="Male",Table!AG282,Table!AY282)</f>
        <v>15.246342134999999</v>
      </c>
      <c r="L282" s="15">
        <f>IF('Datos de tu bebé'!$D$8="Male",Table!AH282,Table!AZ282)</f>
        <v>15.893319545000001</v>
      </c>
      <c r="M282" s="15">
        <f>IF('Datos de tu bebé'!$D$8="Male",Table!AI282,Table!BA282)</f>
        <v>16.332880355</v>
      </c>
      <c r="N282" s="15" t="e">
        <f t="shared" si="0"/>
        <v>#N/A</v>
      </c>
      <c r="O282" s="16">
        <v>28</v>
      </c>
      <c r="P282" s="17" t="e">
        <f>VLOOKUP(Table!O282,'Datos de tu bebé'!$E$17:$G$102,3,FALSE)</f>
        <v>#N/A</v>
      </c>
      <c r="Q282" s="15">
        <f>IF('Datos de tu bebé'!$D$8="Male",Table!AJ282,Table!BB282)</f>
        <v>83.537500547994526</v>
      </c>
      <c r="R282" s="15">
        <f>IF('Datos de tu bebé'!$D$8="Male",Table!AK282,Table!BC282)</f>
        <v>84.375658097822225</v>
      </c>
      <c r="S282" s="15">
        <f>IF('Datos de tu bebé'!$D$8="Male",Table!AL282,Table!BD282)</f>
        <v>85.674878747975583</v>
      </c>
      <c r="T282" s="15">
        <f>IF('Datos de tu bebé'!$D$8="Male",Table!AM282,Table!BE282)</f>
        <v>87.869115702465763</v>
      </c>
      <c r="U282" s="15">
        <f>IF('Datos de tu bebé'!$D$8="Male",Table!AN282,Table!BF282)</f>
        <v>90.341334879499755</v>
      </c>
      <c r="V282" s="15">
        <f>IF('Datos de tu bebé'!$D$8="Male",Table!AO282,Table!BG282)</f>
        <v>92.849688853169553</v>
      </c>
      <c r="W282" s="15">
        <f>IF('Datos de tu bebé'!$D$8="Male",Table!AP282,Table!BH282)</f>
        <v>95.138241943644118</v>
      </c>
      <c r="X282" s="15">
        <f>IF('Datos de tu bebé'!$D$8="Male",Table!AQ282,Table!BI282)</f>
        <v>96.521908981626765</v>
      </c>
      <c r="Y282" s="15">
        <f>IF('Datos de tu bebé'!$D$8="Male",Table!AR282,Table!BJ282)</f>
        <v>97.426138098646319</v>
      </c>
      <c r="Z282" s="15" t="e">
        <f t="shared" si="1"/>
        <v>#N/A</v>
      </c>
      <c r="AA282" s="15">
        <v>10.84472751</v>
      </c>
      <c r="AB282" s="15">
        <v>11.110417335000001</v>
      </c>
      <c r="AC282" s="15">
        <v>11.536474940000002</v>
      </c>
      <c r="AD282" s="15">
        <v>12.29748923</v>
      </c>
      <c r="AE282" s="15">
        <v>13.222196635</v>
      </c>
      <c r="AF282" s="15">
        <v>14.24030232</v>
      </c>
      <c r="AG282" s="15">
        <v>15.246342134999999</v>
      </c>
      <c r="AH282" s="15">
        <v>15.893319545000001</v>
      </c>
      <c r="AI282" s="15">
        <v>16.332880355</v>
      </c>
      <c r="AJ282" s="15">
        <v>83.537500547994526</v>
      </c>
      <c r="AK282" s="15">
        <v>84.375658097822225</v>
      </c>
      <c r="AL282" s="15">
        <v>85.674878747975583</v>
      </c>
      <c r="AM282" s="15">
        <v>87.869115702465763</v>
      </c>
      <c r="AN282" s="15">
        <v>90.341334879499755</v>
      </c>
      <c r="AO282" s="15">
        <v>92.849688853169553</v>
      </c>
      <c r="AP282" s="15">
        <v>95.138241943644118</v>
      </c>
      <c r="AQ282" s="15">
        <v>96.521908981626765</v>
      </c>
      <c r="AR282" s="15">
        <v>97.426138098646319</v>
      </c>
      <c r="AS282" s="15">
        <v>10.463073279600399</v>
      </c>
      <c r="AT282" s="15">
        <v>10.6997613067318</v>
      </c>
      <c r="AU282" s="15">
        <v>11.08424377669</v>
      </c>
      <c r="AV282" s="15">
        <v>11.787053164671601</v>
      </c>
      <c r="AW282" s="15">
        <v>12.671118522697899</v>
      </c>
      <c r="AX282" s="15">
        <v>13.686614786796399</v>
      </c>
      <c r="AY282" s="15">
        <v>14.738118124083599</v>
      </c>
      <c r="AZ282" s="15">
        <v>15.4419103786992</v>
      </c>
      <c r="BA282" s="15">
        <v>15.933256526171901</v>
      </c>
      <c r="BB282" s="15">
        <v>82.241972488393657</v>
      </c>
      <c r="BC282" s="15">
        <v>83.112832793702651</v>
      </c>
      <c r="BD282" s="15">
        <v>84.454783536408556</v>
      </c>
      <c r="BE282" s="15">
        <v>86.699714482979672</v>
      </c>
      <c r="BF282" s="15">
        <v>89.197737730057113</v>
      </c>
      <c r="BG282" s="15">
        <v>91.699601007240972</v>
      </c>
      <c r="BH282" s="15">
        <v>93.954558435671771</v>
      </c>
      <c r="BI282" s="15">
        <v>95.305490790931273</v>
      </c>
      <c r="BJ282" s="15">
        <v>96.183381260372343</v>
      </c>
    </row>
    <row r="283" spans="1:62" ht="12.75" customHeight="1" x14ac:dyDescent="0.15">
      <c r="A283" s="15"/>
      <c r="B283" s="18">
        <f t="shared" si="2"/>
        <v>843</v>
      </c>
      <c r="C283" s="16">
        <v>28.1</v>
      </c>
      <c r="D283" s="17" t="e">
        <f>VLOOKUP(Table!C283,'Datos de tu bebé'!$E$17:$F$102,2,FALSE)</f>
        <v>#N/A</v>
      </c>
      <c r="E283" s="15">
        <f>IF('Datos de tu bebé'!$D$8="Male",Table!AA283,Table!AS283)</f>
        <v>10.856076700000001</v>
      </c>
      <c r="F283" s="15">
        <f>IF('Datos de tu bebé'!$D$8="Male",Table!AB283,Table!AT283)</f>
        <v>11.121940668000001</v>
      </c>
      <c r="G283" s="15">
        <f>IF('Datos de tu bebé'!$D$8="Male",Table!AC283,Table!AU283)</f>
        <v>11.548313940000002</v>
      </c>
      <c r="H283" s="15">
        <f>IF('Datos de tu bebé'!$D$8="Male",Table!AD283,Table!AV283)</f>
        <v>12.310005734000001</v>
      </c>
      <c r="I283" s="15">
        <f>IF('Datos de tu bebé'!$D$8="Male",Table!AE283,Table!AW283)</f>
        <v>13.235736641999999</v>
      </c>
      <c r="J283" s="15">
        <f>IF('Datos de tu bebé'!$D$8="Male",Table!AF283,Table!AX283)</f>
        <v>14.255228283999999</v>
      </c>
      <c r="K283" s="15">
        <f>IF('Datos de tu bebé'!$D$8="Male",Table!AG283,Table!AY283)</f>
        <v>15.262908099999999</v>
      </c>
      <c r="L283" s="15">
        <f>IF('Datos de tu bebé'!$D$8="Male",Table!AH283,Table!AZ283)</f>
        <v>15.911083368</v>
      </c>
      <c r="M283" s="15">
        <f>IF('Datos de tu bebé'!$D$8="Male",Table!AI283,Table!BA283)</f>
        <v>16.351522198000001</v>
      </c>
      <c r="N283" s="15" t="e">
        <f t="shared" si="0"/>
        <v>#N/A</v>
      </c>
      <c r="O283" s="16">
        <v>28.1</v>
      </c>
      <c r="P283" s="17" t="e">
        <f>VLOOKUP(Table!O283,'Datos de tu bebé'!$E$17:$G$102,3,FALSE)</f>
        <v>#N/A</v>
      </c>
      <c r="Q283" s="15">
        <f>IF('Datos de tu bebé'!$D$8="Male",Table!AJ283,Table!BB283)</f>
        <v>83.607016448198337</v>
      </c>
      <c r="R283" s="15">
        <f>IF('Datos de tu bebé'!$D$8="Male",Table!AK283,Table!BC283)</f>
        <v>84.445206098738481</v>
      </c>
      <c r="S283" s="15">
        <f>IF('Datos de tu bebé'!$D$8="Male",Table!AL283,Table!BD283)</f>
        <v>85.744676527677797</v>
      </c>
      <c r="T283" s="15">
        <f>IF('Datos de tu bebé'!$D$8="Male",Table!AM283,Table!BE283)</f>
        <v>87.93988542997964</v>
      </c>
      <c r="U283" s="15">
        <f>IF('Datos de tu bebé'!$D$8="Male",Table!AN283,Table!BF283)</f>
        <v>90.414023290976417</v>
      </c>
      <c r="V283" s="15">
        <f>IF('Datos de tu bebé'!$D$8="Male",Table!AO283,Table!BG283)</f>
        <v>92.925210200149095</v>
      </c>
      <c r="W283" s="15">
        <f>IF('Datos de tu bebé'!$D$8="Male",Table!AP283,Table!BH283)</f>
        <v>95.217121592152253</v>
      </c>
      <c r="X283" s="15">
        <f>IF('Datos de tu bebé'!$D$8="Male",Table!AQ283,Table!BI283)</f>
        <v>96.603175100582376</v>
      </c>
      <c r="Y283" s="15">
        <f>IF('Datos de tu bebé'!$D$8="Male",Table!AR283,Table!BJ283)</f>
        <v>97.50910812266703</v>
      </c>
      <c r="Z283" s="15" t="e">
        <f t="shared" si="1"/>
        <v>#N/A</v>
      </c>
      <c r="AA283" s="15">
        <v>10.856076700000001</v>
      </c>
      <c r="AB283" s="15">
        <v>11.121940668000001</v>
      </c>
      <c r="AC283" s="15">
        <v>11.548313940000002</v>
      </c>
      <c r="AD283" s="15">
        <v>12.310005734000001</v>
      </c>
      <c r="AE283" s="15">
        <v>13.235736641999999</v>
      </c>
      <c r="AF283" s="15">
        <v>14.255228283999999</v>
      </c>
      <c r="AG283" s="15">
        <v>15.262908099999999</v>
      </c>
      <c r="AH283" s="15">
        <v>15.911083368</v>
      </c>
      <c r="AI283" s="15">
        <v>16.351522198000001</v>
      </c>
      <c r="AJ283" s="15">
        <v>83.607016448198337</v>
      </c>
      <c r="AK283" s="15">
        <v>84.445206098738481</v>
      </c>
      <c r="AL283" s="15">
        <v>85.744676527677797</v>
      </c>
      <c r="AM283" s="15">
        <v>87.93988542997964</v>
      </c>
      <c r="AN283" s="15">
        <v>90.414023290976417</v>
      </c>
      <c r="AO283" s="15">
        <v>92.925210200149095</v>
      </c>
      <c r="AP283" s="15">
        <v>95.217121592152253</v>
      </c>
      <c r="AQ283" s="15">
        <v>96.603175100582376</v>
      </c>
      <c r="AR283" s="15">
        <v>97.50910812266703</v>
      </c>
      <c r="AS283" s="15">
        <v>10.47430177379197</v>
      </c>
      <c r="AT283" s="15">
        <v>10.71131709269058</v>
      </c>
      <c r="AU283" s="15">
        <v>11.09636685247486</v>
      </c>
      <c r="AV283" s="15">
        <v>11.800330378639531</v>
      </c>
      <c r="AW283" s="15">
        <v>12.686070496937569</v>
      </c>
      <c r="AX283" s="15">
        <v>13.70380970185847</v>
      </c>
      <c r="AY283" s="15">
        <v>14.758009186941418</v>
      </c>
      <c r="AZ283" s="15">
        <v>15.463825006404599</v>
      </c>
      <c r="BA283" s="15">
        <v>15.956690262630602</v>
      </c>
      <c r="BB283" s="15">
        <v>82.31501666643895</v>
      </c>
      <c r="BC283" s="15">
        <v>83.186516826465066</v>
      </c>
      <c r="BD283" s="15">
        <v>84.529544715671989</v>
      </c>
      <c r="BE283" s="15">
        <v>86.776521184166313</v>
      </c>
      <c r="BF283" s="15">
        <v>89.277171927665179</v>
      </c>
      <c r="BG283" s="15">
        <v>91.78202923740524</v>
      </c>
      <c r="BH283" s="15">
        <v>94.039989118321628</v>
      </c>
      <c r="BI283" s="15">
        <v>95.392855691676729</v>
      </c>
      <c r="BJ283" s="15">
        <v>96.272056780189331</v>
      </c>
    </row>
    <row r="284" spans="1:62" ht="12.75" customHeight="1" x14ac:dyDescent="0.15">
      <c r="A284" s="15"/>
      <c r="B284" s="18">
        <f t="shared" si="2"/>
        <v>846</v>
      </c>
      <c r="C284" s="16">
        <v>28.2</v>
      </c>
      <c r="D284" s="17" t="e">
        <f>VLOOKUP(Table!C284,'Datos de tu bebé'!$E$17:$F$102,2,FALSE)</f>
        <v>#N/A</v>
      </c>
      <c r="E284" s="15">
        <f>IF('Datos de tu bebé'!$D$8="Male",Table!AA284,Table!AS284)</f>
        <v>10.867425890000002</v>
      </c>
      <c r="F284" s="15">
        <f>IF('Datos de tu bebé'!$D$8="Male",Table!AB284,Table!AT284)</f>
        <v>11.133464001</v>
      </c>
      <c r="G284" s="15">
        <f>IF('Datos de tu bebé'!$D$8="Male",Table!AC284,Table!AU284)</f>
        <v>11.560152940000002</v>
      </c>
      <c r="H284" s="15">
        <f>IF('Datos de tu bebé'!$D$8="Male",Table!AD284,Table!AV284)</f>
        <v>12.322522238000001</v>
      </c>
      <c r="I284" s="15">
        <f>IF('Datos de tu bebé'!$D$8="Male",Table!AE284,Table!AW284)</f>
        <v>13.249276648999999</v>
      </c>
      <c r="J284" s="15">
        <f>IF('Datos de tu bebé'!$D$8="Male",Table!AF284,Table!AX284)</f>
        <v>14.270154247999999</v>
      </c>
      <c r="K284" s="15">
        <f>IF('Datos de tu bebé'!$D$8="Male",Table!AG284,Table!AY284)</f>
        <v>15.279474064999999</v>
      </c>
      <c r="L284" s="15">
        <f>IF('Datos de tu bebé'!$D$8="Male",Table!AH284,Table!AZ284)</f>
        <v>15.928847190999999</v>
      </c>
      <c r="M284" s="15">
        <f>IF('Datos de tu bebé'!$D$8="Male",Table!AI284,Table!BA284)</f>
        <v>16.370164041000002</v>
      </c>
      <c r="N284" s="15" t="e">
        <f t="shared" si="0"/>
        <v>#N/A</v>
      </c>
      <c r="O284" s="16">
        <v>28.2</v>
      </c>
      <c r="P284" s="17" t="e">
        <f>VLOOKUP(Table!O284,'Datos de tu bebé'!$E$17:$G$102,3,FALSE)</f>
        <v>#N/A</v>
      </c>
      <c r="Q284" s="15">
        <f>IF('Datos de tu bebé'!$D$8="Male",Table!AJ284,Table!BB284)</f>
        <v>83.676414412514958</v>
      </c>
      <c r="R284" s="15">
        <f>IF('Datos de tu bebé'!$D$8="Male",Table!AK284,Table!BC284)</f>
        <v>84.514634155170313</v>
      </c>
      <c r="S284" s="15">
        <f>IF('Datos de tu bebé'!$D$8="Male",Table!AL284,Table!BD284)</f>
        <v>85.814349460324308</v>
      </c>
      <c r="T284" s="15">
        <f>IF('Datos de tu bebé'!$D$8="Male",Table!AM284,Table!BE284)</f>
        <v>88.010517522944212</v>
      </c>
      <c r="U284" s="15">
        <f>IF('Datos de tu bebé'!$D$8="Male",Table!AN284,Table!BF284)</f>
        <v>90.486553755749938</v>
      </c>
      <c r="V284" s="15">
        <f>IF('Datos de tu bebé'!$D$8="Male",Table!AO284,Table!BG284)</f>
        <v>93.000547719750102</v>
      </c>
      <c r="W284" s="15">
        <f>IF('Datos de tu bebé'!$D$8="Male",Table!AP284,Table!BH284)</f>
        <v>95.295790145309311</v>
      </c>
      <c r="X284" s="15">
        <f>IF('Datos de tu bebé'!$D$8="Male",Table!AQ284,Table!BI284)</f>
        <v>96.684212322745239</v>
      </c>
      <c r="Y284" s="15">
        <f>IF('Datos de tu bebé'!$D$8="Male",Table!AR284,Table!BJ284)</f>
        <v>97.591837192789129</v>
      </c>
      <c r="Z284" s="15" t="e">
        <f t="shared" si="1"/>
        <v>#N/A</v>
      </c>
      <c r="AA284" s="15">
        <v>10.867425890000002</v>
      </c>
      <c r="AB284" s="15">
        <v>11.133464001</v>
      </c>
      <c r="AC284" s="15">
        <v>11.560152940000002</v>
      </c>
      <c r="AD284" s="15">
        <v>12.322522238000001</v>
      </c>
      <c r="AE284" s="15">
        <v>13.249276648999999</v>
      </c>
      <c r="AF284" s="15">
        <v>14.270154247999999</v>
      </c>
      <c r="AG284" s="15">
        <v>15.279474064999999</v>
      </c>
      <c r="AH284" s="15">
        <v>15.928847190999999</v>
      </c>
      <c r="AI284" s="15">
        <v>16.370164041000002</v>
      </c>
      <c r="AJ284" s="15">
        <v>83.676414412514958</v>
      </c>
      <c r="AK284" s="15">
        <v>84.514634155170313</v>
      </c>
      <c r="AL284" s="15">
        <v>85.814349460324308</v>
      </c>
      <c r="AM284" s="15">
        <v>88.010517522944212</v>
      </c>
      <c r="AN284" s="15">
        <v>90.486553755749938</v>
      </c>
      <c r="AO284" s="15">
        <v>93.000547719750102</v>
      </c>
      <c r="AP284" s="15">
        <v>95.295790145309311</v>
      </c>
      <c r="AQ284" s="15">
        <v>96.684212322745239</v>
      </c>
      <c r="AR284" s="15">
        <v>97.591837192789129</v>
      </c>
      <c r="AS284" s="15">
        <v>10.485512262725539</v>
      </c>
      <c r="AT284" s="15">
        <v>10.722855839916333</v>
      </c>
      <c r="AU284" s="15">
        <v>11.108474496569034</v>
      </c>
      <c r="AV284" s="15">
        <v>11.813595261983028</v>
      </c>
      <c r="AW284" s="15">
        <v>12.701014481856909</v>
      </c>
      <c r="AX284" s="15">
        <v>13.721002506464709</v>
      </c>
      <c r="AY284" s="15">
        <v>14.777905643074266</v>
      </c>
      <c r="AZ284" s="15">
        <v>15.485751094659072</v>
      </c>
      <c r="BA284" s="15">
        <v>15.980140290954486</v>
      </c>
      <c r="BB284" s="15">
        <v>82.387828125767157</v>
      </c>
      <c r="BC284" s="15">
        <v>83.259958341126307</v>
      </c>
      <c r="BD284" s="15">
        <v>84.60404875473921</v>
      </c>
      <c r="BE284" s="15">
        <v>86.853047654553578</v>
      </c>
      <c r="BF284" s="15">
        <v>89.356302355785445</v>
      </c>
      <c r="BG284" s="15">
        <v>91.864132559519021</v>
      </c>
      <c r="BH284" s="15">
        <v>94.125078056260676</v>
      </c>
      <c r="BI284" s="15">
        <v>95.479869811991762</v>
      </c>
      <c r="BJ284" s="15">
        <v>96.36037608235452</v>
      </c>
    </row>
    <row r="285" spans="1:62" ht="12.75" customHeight="1" x14ac:dyDescent="0.15">
      <c r="A285" s="15"/>
      <c r="B285" s="18">
        <f t="shared" si="2"/>
        <v>849</v>
      </c>
      <c r="C285" s="16">
        <v>28.3</v>
      </c>
      <c r="D285" s="17" t="e">
        <f>VLOOKUP(Table!C285,'Datos de tu bebé'!$E$17:$F$102,2,FALSE)</f>
        <v>#N/A</v>
      </c>
      <c r="E285" s="15">
        <f>IF('Datos de tu bebé'!$D$8="Male",Table!AA285,Table!AS285)</f>
        <v>10.878775080000002</v>
      </c>
      <c r="F285" s="15">
        <f>IF('Datos de tu bebé'!$D$8="Male",Table!AB285,Table!AT285)</f>
        <v>11.144987334</v>
      </c>
      <c r="G285" s="15">
        <f>IF('Datos de tu bebé'!$D$8="Male",Table!AC285,Table!AU285)</f>
        <v>11.571991940000002</v>
      </c>
      <c r="H285" s="15">
        <f>IF('Datos de tu bebé'!$D$8="Male",Table!AD285,Table!AV285)</f>
        <v>12.335038742000002</v>
      </c>
      <c r="I285" s="15">
        <f>IF('Datos de tu bebé'!$D$8="Male",Table!AE285,Table!AW285)</f>
        <v>13.262816655999998</v>
      </c>
      <c r="J285" s="15">
        <f>IF('Datos de tu bebé'!$D$8="Male",Table!AF285,Table!AX285)</f>
        <v>14.285080211999999</v>
      </c>
      <c r="K285" s="15">
        <f>IF('Datos de tu bebé'!$D$8="Male",Table!AG285,Table!AY285)</f>
        <v>15.296040029999999</v>
      </c>
      <c r="L285" s="15">
        <f>IF('Datos de tu bebé'!$D$8="Male",Table!AH285,Table!AZ285)</f>
        <v>15.946611013999998</v>
      </c>
      <c r="M285" s="15">
        <f>IF('Datos de tu bebé'!$D$8="Male",Table!AI285,Table!BA285)</f>
        <v>16.388805884000003</v>
      </c>
      <c r="N285" s="15" t="e">
        <f t="shared" si="0"/>
        <v>#N/A</v>
      </c>
      <c r="O285" s="16">
        <v>28.3</v>
      </c>
      <c r="P285" s="17" t="e">
        <f>VLOOKUP(Table!O285,'Datos de tu bebé'!$E$17:$G$102,3,FALSE)</f>
        <v>#N/A</v>
      </c>
      <c r="Q285" s="15">
        <f>IF('Datos de tu bebé'!$D$8="Male",Table!AJ285,Table!BB285)</f>
        <v>83.745695272564831</v>
      </c>
      <c r="R285" s="15">
        <f>IF('Datos de tu bebé'!$D$8="Male",Table!AK285,Table!BC285)</f>
        <v>84.583943068786496</v>
      </c>
      <c r="S285" s="15">
        <f>IF('Datos de tu bebé'!$D$8="Male",Table!AL285,Table!BD285)</f>
        <v>85.883898324733295</v>
      </c>
      <c r="T285" s="15">
        <f>IF('Datos de tu bebé'!$D$8="Male",Table!AM285,Table!BE285)</f>
        <v>88.081012776631965</v>
      </c>
      <c r="U285" s="15">
        <f>IF('Datos de tu bebé'!$D$8="Male",Table!AN285,Table!BF285)</f>
        <v>90.558927151502431</v>
      </c>
      <c r="V285" s="15">
        <f>IF('Datos de tu bebé'!$D$8="Male",Table!AO285,Table!BG285)</f>
        <v>93.075702420595235</v>
      </c>
      <c r="W285" s="15">
        <f>IF('Datos de tu bebé'!$D$8="Male",Table!AP285,Table!BH285)</f>
        <v>95.374248756094659</v>
      </c>
      <c r="X285" s="15">
        <f>IF('Datos de tu bebé'!$D$8="Male",Table!AQ285,Table!BI285)</f>
        <v>96.765021894273104</v>
      </c>
      <c r="Y285" s="15">
        <f>IF('Datos de tu bebé'!$D$8="Male",Table!AR285,Table!BJ285)</f>
        <v>97.674326616996765</v>
      </c>
      <c r="Z285" s="15" t="e">
        <f t="shared" si="1"/>
        <v>#N/A</v>
      </c>
      <c r="AA285" s="15">
        <v>10.878775080000002</v>
      </c>
      <c r="AB285" s="15">
        <v>11.144987334</v>
      </c>
      <c r="AC285" s="15">
        <v>11.571991940000002</v>
      </c>
      <c r="AD285" s="15">
        <v>12.335038742000002</v>
      </c>
      <c r="AE285" s="15">
        <v>13.262816655999998</v>
      </c>
      <c r="AF285" s="15">
        <v>14.285080211999999</v>
      </c>
      <c r="AG285" s="15">
        <v>15.296040029999999</v>
      </c>
      <c r="AH285" s="15">
        <v>15.946611013999998</v>
      </c>
      <c r="AI285" s="15">
        <v>16.388805884000003</v>
      </c>
      <c r="AJ285" s="15">
        <v>83.745695272564831</v>
      </c>
      <c r="AK285" s="15">
        <v>84.583943068786496</v>
      </c>
      <c r="AL285" s="15">
        <v>85.883898324733295</v>
      </c>
      <c r="AM285" s="15">
        <v>88.081012776631965</v>
      </c>
      <c r="AN285" s="15">
        <v>90.558927151502431</v>
      </c>
      <c r="AO285" s="15">
        <v>93.075702420595235</v>
      </c>
      <c r="AP285" s="15">
        <v>95.374248756094659</v>
      </c>
      <c r="AQ285" s="15">
        <v>96.765021894273104</v>
      </c>
      <c r="AR285" s="15">
        <v>97.674326616996765</v>
      </c>
      <c r="AS285" s="15">
        <v>10.496705219431508</v>
      </c>
      <c r="AT285" s="15">
        <v>10.734378016335199</v>
      </c>
      <c r="AU285" s="15">
        <v>11.120567168846186</v>
      </c>
      <c r="AV285" s="15">
        <v>11.82684826074701</v>
      </c>
      <c r="AW285" s="15">
        <v>12.715950907865771</v>
      </c>
      <c r="AX285" s="15">
        <v>13.738193616238966</v>
      </c>
      <c r="AY285" s="15">
        <v>14.797807897836003</v>
      </c>
      <c r="AZ285" s="15">
        <v>15.507689046118957</v>
      </c>
      <c r="BA285" s="15">
        <v>16.003607014565418</v>
      </c>
      <c r="BB285" s="15">
        <v>82.460404711529492</v>
      </c>
      <c r="BC285" s="15">
        <v>83.333155511679564</v>
      </c>
      <c r="BD285" s="15">
        <v>84.678294290088957</v>
      </c>
      <c r="BE285" s="15">
        <v>86.929293186428879</v>
      </c>
      <c r="BF285" s="15">
        <v>89.435128867226737</v>
      </c>
      <c r="BG285" s="15">
        <v>91.945911214410273</v>
      </c>
      <c r="BH285" s="15">
        <v>94.209825695914574</v>
      </c>
      <c r="BI285" s="15">
        <v>95.56653365773974</v>
      </c>
      <c r="BJ285" s="15">
        <v>96.448339686259317</v>
      </c>
    </row>
    <row r="286" spans="1:62" ht="12.75" customHeight="1" x14ac:dyDescent="0.15">
      <c r="A286" s="15"/>
      <c r="B286" s="18">
        <f t="shared" si="2"/>
        <v>852</v>
      </c>
      <c r="C286" s="16">
        <v>28.4</v>
      </c>
      <c r="D286" s="17" t="e">
        <f>VLOOKUP(Table!C286,'Datos de tu bebé'!$E$17:$F$102,2,FALSE)</f>
        <v>#N/A</v>
      </c>
      <c r="E286" s="15">
        <f>IF('Datos de tu bebé'!$D$8="Male",Table!AA286,Table!AS286)</f>
        <v>10.890124270000003</v>
      </c>
      <c r="F286" s="15">
        <f>IF('Datos de tu bebé'!$D$8="Male",Table!AB286,Table!AT286)</f>
        <v>11.156510666999999</v>
      </c>
      <c r="G286" s="15">
        <f>IF('Datos de tu bebé'!$D$8="Male",Table!AC286,Table!AU286)</f>
        <v>11.583830940000002</v>
      </c>
      <c r="H286" s="15">
        <f>IF('Datos de tu bebé'!$D$8="Male",Table!AD286,Table!AV286)</f>
        <v>12.347555246000002</v>
      </c>
      <c r="I286" s="15">
        <f>IF('Datos de tu bebé'!$D$8="Male",Table!AE286,Table!AW286)</f>
        <v>13.276356662999998</v>
      </c>
      <c r="J286" s="15">
        <f>IF('Datos de tu bebé'!$D$8="Male",Table!AF286,Table!AX286)</f>
        <v>14.300006175999998</v>
      </c>
      <c r="K286" s="15">
        <f>IF('Datos de tu bebé'!$D$8="Male",Table!AG286,Table!AY286)</f>
        <v>15.312605994999998</v>
      </c>
      <c r="L286" s="15">
        <f>IF('Datos de tu bebé'!$D$8="Male",Table!AH286,Table!AZ286)</f>
        <v>15.964374836999998</v>
      </c>
      <c r="M286" s="15">
        <f>IF('Datos de tu bebé'!$D$8="Male",Table!AI286,Table!BA286)</f>
        <v>16.407447727000005</v>
      </c>
      <c r="N286" s="15" t="e">
        <f t="shared" si="0"/>
        <v>#N/A</v>
      </c>
      <c r="O286" s="16">
        <v>28.4</v>
      </c>
      <c r="P286" s="17" t="e">
        <f>VLOOKUP(Table!O286,'Datos de tu bebé'!$E$17:$G$102,3,FALSE)</f>
        <v>#N/A</v>
      </c>
      <c r="Q286" s="15">
        <f>IF('Datos de tu bebé'!$D$8="Male",Table!AJ286,Table!BB286)</f>
        <v>83.814859848419999</v>
      </c>
      <c r="R286" s="15">
        <f>IF('Datos de tu bebé'!$D$8="Male",Table!AK286,Table!BC286)</f>
        <v>84.653133630212906</v>
      </c>
      <c r="S286" s="15">
        <f>IF('Datos de tu bebé'!$D$8="Male",Table!AL286,Table!BD286)</f>
        <v>85.953323889305508</v>
      </c>
      <c r="T286" s="15">
        <f>IF('Datos de tu bebé'!$D$8="Male",Table!AM286,Table!BE286)</f>
        <v>88.151371976775906</v>
      </c>
      <c r="U286" s="15">
        <f>IF('Datos de tu bebé'!$D$8="Male",Table!AN286,Table!BF286)</f>
        <v>90.631144347560635</v>
      </c>
      <c r="V286" s="15">
        <f>IF('Datos de tu bebé'!$D$8="Male",Table!AO286,Table!BG286)</f>
        <v>93.150675304863825</v>
      </c>
      <c r="W286" s="15">
        <f>IF('Datos de tu bebé'!$D$8="Male",Table!AP286,Table!BH286)</f>
        <v>95.452498573766789</v>
      </c>
      <c r="X286" s="15">
        <f>IF('Datos de tu bebé'!$D$8="Male",Table!AQ286,Table!BI286)</f>
        <v>96.84560505981203</v>
      </c>
      <c r="Y286" s="15">
        <f>IF('Datos de tu bebé'!$D$8="Male",Table!AR286,Table!BJ286)</f>
        <v>97.756577703462639</v>
      </c>
      <c r="Z286" s="15" t="e">
        <f t="shared" si="1"/>
        <v>#N/A</v>
      </c>
      <c r="AA286" s="15">
        <v>10.890124270000003</v>
      </c>
      <c r="AB286" s="15">
        <v>11.156510666999999</v>
      </c>
      <c r="AC286" s="15">
        <v>11.583830940000002</v>
      </c>
      <c r="AD286" s="15">
        <v>12.347555246000002</v>
      </c>
      <c r="AE286" s="15">
        <v>13.276356662999998</v>
      </c>
      <c r="AF286" s="15">
        <v>14.300006175999998</v>
      </c>
      <c r="AG286" s="15">
        <v>15.312605994999998</v>
      </c>
      <c r="AH286" s="15">
        <v>15.964374836999998</v>
      </c>
      <c r="AI286" s="15">
        <v>16.407447727000005</v>
      </c>
      <c r="AJ286" s="15">
        <v>83.814859848419999</v>
      </c>
      <c r="AK286" s="15">
        <v>84.653133630212906</v>
      </c>
      <c r="AL286" s="15">
        <v>85.953323889305508</v>
      </c>
      <c r="AM286" s="15">
        <v>88.151371976775906</v>
      </c>
      <c r="AN286" s="15">
        <v>90.631144347560635</v>
      </c>
      <c r="AO286" s="15">
        <v>93.150675304863825</v>
      </c>
      <c r="AP286" s="15">
        <v>95.452498573766789</v>
      </c>
      <c r="AQ286" s="15">
        <v>96.84560505981203</v>
      </c>
      <c r="AR286" s="15">
        <v>97.756577703462639</v>
      </c>
      <c r="AS286" s="15">
        <v>10.507881112082769</v>
      </c>
      <c r="AT286" s="15">
        <v>10.745884084950193</v>
      </c>
      <c r="AU286" s="15">
        <v>11.132645324144054</v>
      </c>
      <c r="AV286" s="15">
        <v>11.840089815708163</v>
      </c>
      <c r="AW286" s="15">
        <v>12.730880199782534</v>
      </c>
      <c r="AX286" s="15">
        <v>13.755383440792674</v>
      </c>
      <c r="AY286" s="15">
        <v>14.817716350097891</v>
      </c>
      <c r="AZ286" s="15">
        <v>15.529639256624501</v>
      </c>
      <c r="BA286" s="15">
        <v>16.027090829835167</v>
      </c>
      <c r="BB286" s="15">
        <v>82.532744359981152</v>
      </c>
      <c r="BC286" s="15">
        <v>83.406106594592785</v>
      </c>
      <c r="BD286" s="15">
        <v>84.752280028897417</v>
      </c>
      <c r="BE286" s="15">
        <v>87.005257127010083</v>
      </c>
      <c r="BF286" s="15">
        <v>89.513651357616709</v>
      </c>
      <c r="BG286" s="15">
        <v>92.027365478908251</v>
      </c>
      <c r="BH286" s="15">
        <v>94.294232517780301</v>
      </c>
      <c r="BI286" s="15">
        <v>95.652847769490378</v>
      </c>
      <c r="BJ286" s="15">
        <v>96.53594814709912</v>
      </c>
    </row>
    <row r="287" spans="1:62" ht="12.75" customHeight="1" x14ac:dyDescent="0.15">
      <c r="A287" s="15" t="s">
        <v>2</v>
      </c>
      <c r="B287" s="18">
        <f t="shared" si="2"/>
        <v>855</v>
      </c>
      <c r="C287" s="16">
        <v>28.5</v>
      </c>
      <c r="D287" s="17" t="e">
        <f>VLOOKUP(Table!C287,'Datos de tu bebé'!$E$17:$F$102,2,FALSE)</f>
        <v>#N/A</v>
      </c>
      <c r="E287" s="15">
        <f>IF('Datos de tu bebé'!$D$8="Male",Table!AA287,Table!AS287)</f>
        <v>10.90147346</v>
      </c>
      <c r="F287" s="15">
        <f>IF('Datos de tu bebé'!$D$8="Male",Table!AB287,Table!AT287)</f>
        <v>11.168034</v>
      </c>
      <c r="G287" s="15">
        <f>IF('Datos de tu bebé'!$D$8="Male",Table!AC287,Table!AU287)</f>
        <v>11.595669940000001</v>
      </c>
      <c r="H287" s="15">
        <f>IF('Datos de tu bebé'!$D$8="Male",Table!AD287,Table!AV287)</f>
        <v>12.360071749999999</v>
      </c>
      <c r="I287" s="15">
        <f>IF('Datos de tu bebé'!$D$8="Male",Table!AE287,Table!AW287)</f>
        <v>13.289896669999999</v>
      </c>
      <c r="J287" s="15">
        <f>IF('Datos de tu bebé'!$D$8="Male",Table!AF287,Table!AX287)</f>
        <v>14.31493214</v>
      </c>
      <c r="K287" s="15">
        <f>IF('Datos de tu bebé'!$D$8="Male",Table!AG287,Table!AY287)</f>
        <v>15.32917196</v>
      </c>
      <c r="L287" s="15">
        <f>IF('Datos de tu bebé'!$D$8="Male",Table!AH287,Table!AZ287)</f>
        <v>15.98213866</v>
      </c>
      <c r="M287" s="15">
        <f>IF('Datos de tu bebé'!$D$8="Male",Table!AI287,Table!BA287)</f>
        <v>16.426089569999998</v>
      </c>
      <c r="N287" s="15" t="e">
        <f t="shared" si="0"/>
        <v>#N/A</v>
      </c>
      <c r="O287" s="16">
        <v>28.5</v>
      </c>
      <c r="P287" s="17" t="e">
        <f>VLOOKUP(Table!O287,'Datos de tu bebé'!$E$17:$G$102,3,FALSE)</f>
        <v>#N/A</v>
      </c>
      <c r="Q287" s="15">
        <f>IF('Datos de tu bebé'!$D$8="Male",Table!AJ287,Table!BB287)</f>
        <v>83.889306841384212</v>
      </c>
      <c r="R287" s="15">
        <f>IF('Datos de tu bebé'!$D$8="Male",Table!AK287,Table!BC287)</f>
        <v>84.727691616726403</v>
      </c>
      <c r="S287" s="15">
        <f>IF('Datos de tu bebé'!$D$8="Male",Table!AL287,Table!BD287)</f>
        <v>86.028329956924438</v>
      </c>
      <c r="T287" s="15">
        <f>IF('Datos de tu bebé'!$D$8="Male",Table!AM287,Table!BE287)</f>
        <v>88.227875866496959</v>
      </c>
      <c r="U287" s="15">
        <f>IF('Datos de tu bebé'!$D$8="Male",Table!AN287,Table!BF287)</f>
        <v>90.710408525999995</v>
      </c>
      <c r="V287" s="15">
        <f>IF('Datos de tu bebé'!$D$8="Male",Table!AO287,Table!BG287)</f>
        <v>93.233847493799544</v>
      </c>
      <c r="W287" s="15">
        <f>IF('Datos de tu bebé'!$D$8="Male",Table!AP287,Table!BH287)</f>
        <v>95.54016226247235</v>
      </c>
      <c r="X287" s="15">
        <f>IF('Datos de tu bebé'!$D$8="Male",Table!AQ287,Table!BI287)</f>
        <v>96.936394762356414</v>
      </c>
      <c r="Y287" s="15">
        <f>IF('Datos de tu bebé'!$D$8="Male",Table!AR287,Table!BJ287)</f>
        <v>97.849572009133126</v>
      </c>
      <c r="Z287" s="15" t="e">
        <f t="shared" si="1"/>
        <v>#N/A</v>
      </c>
      <c r="AA287" s="15">
        <v>10.90147346</v>
      </c>
      <c r="AB287" s="15">
        <v>11.168034</v>
      </c>
      <c r="AC287" s="15">
        <v>11.595669940000001</v>
      </c>
      <c r="AD287" s="15">
        <v>12.360071749999999</v>
      </c>
      <c r="AE287" s="15">
        <v>13.289896669999999</v>
      </c>
      <c r="AF287" s="15">
        <v>14.31493214</v>
      </c>
      <c r="AG287" s="15">
        <v>15.32917196</v>
      </c>
      <c r="AH287" s="15">
        <v>15.98213866</v>
      </c>
      <c r="AI287" s="15">
        <v>16.426089569999998</v>
      </c>
      <c r="AJ287" s="15">
        <v>83.889306841384212</v>
      </c>
      <c r="AK287" s="15">
        <v>84.727691616726403</v>
      </c>
      <c r="AL287" s="15">
        <v>86.028329956924438</v>
      </c>
      <c r="AM287" s="15">
        <v>88.227875866496959</v>
      </c>
      <c r="AN287" s="15">
        <v>90.710408525999995</v>
      </c>
      <c r="AO287" s="15">
        <v>93.233847493799544</v>
      </c>
      <c r="AP287" s="15">
        <v>95.54016226247235</v>
      </c>
      <c r="AQ287" s="15">
        <v>96.936394762356414</v>
      </c>
      <c r="AR287" s="15">
        <v>97.849572009133126</v>
      </c>
      <c r="AS287" s="15">
        <v>10.519901709999999</v>
      </c>
      <c r="AT287" s="15">
        <v>10.758191800000001</v>
      </c>
      <c r="AU287" s="15">
        <v>11.14545358</v>
      </c>
      <c r="AV287" s="15">
        <v>11.8539236</v>
      </c>
      <c r="AW287" s="15">
        <v>12.746209110000001</v>
      </c>
      <c r="AX287" s="15">
        <v>13.772712739999999</v>
      </c>
      <c r="AY287" s="15">
        <v>14.83743314</v>
      </c>
      <c r="AZ287" s="15">
        <v>15.551130649999999</v>
      </c>
      <c r="BA287" s="15">
        <v>16.049903400000002</v>
      </c>
      <c r="BB287" s="15">
        <v>82.615064471693543</v>
      </c>
      <c r="BC287" s="15">
        <v>83.489507360580959</v>
      </c>
      <c r="BD287" s="15">
        <v>84.837412223647519</v>
      </c>
      <c r="BE287" s="15">
        <v>87.093458951097517</v>
      </c>
      <c r="BF287" s="15">
        <v>89.605511504000006</v>
      </c>
      <c r="BG287" s="15">
        <v>92.123131381247504</v>
      </c>
      <c r="BH287" s="15">
        <v>94.393714544222576</v>
      </c>
      <c r="BI287" s="15">
        <v>95.754640882197961</v>
      </c>
      <c r="BJ287" s="15">
        <v>96.639275981358679</v>
      </c>
    </row>
    <row r="288" spans="1:62" ht="12.75" customHeight="1" x14ac:dyDescent="0.15">
      <c r="A288" s="15"/>
      <c r="B288" s="18">
        <f t="shared" si="2"/>
        <v>858</v>
      </c>
      <c r="C288" s="16">
        <v>28.6</v>
      </c>
      <c r="D288" s="17" t="e">
        <f>VLOOKUP(Table!C288,'Datos de tu bebé'!$E$17:$F$102,2,FALSE)</f>
        <v>#N/A</v>
      </c>
      <c r="E288" s="15">
        <f>IF('Datos de tu bebé'!$D$8="Male",Table!AA288,Table!AS288)</f>
        <v>10.912792508999999</v>
      </c>
      <c r="F288" s="15">
        <f>IF('Datos de tu bebé'!$D$8="Male",Table!AB288,Table!AT288)</f>
        <v>11.179523155</v>
      </c>
      <c r="G288" s="15">
        <f>IF('Datos de tu bebé'!$D$8="Male",Table!AC288,Table!AU288)</f>
        <v>11.607471286000001</v>
      </c>
      <c r="H288" s="15">
        <f>IF('Datos de tu bebé'!$D$8="Male",Table!AD288,Table!AV288)</f>
        <v>12.372554346999999</v>
      </c>
      <c r="I288" s="15">
        <f>IF('Datos de tu bebé'!$D$8="Male",Table!AE288,Table!AW288)</f>
        <v>13.303426411</v>
      </c>
      <c r="J288" s="15">
        <f>IF('Datos de tu bebé'!$D$8="Male",Table!AF288,Table!AX288)</f>
        <v>14.329901132</v>
      </c>
      <c r="K288" s="15">
        <f>IF('Datos de tu bebé'!$D$8="Male",Table!AG288,Table!AY288)</f>
        <v>15.345865025</v>
      </c>
      <c r="L288" s="15">
        <f>IF('Datos de tu bebé'!$D$8="Male",Table!AH288,Table!AZ288)</f>
        <v>16.000101690000001</v>
      </c>
      <c r="M288" s="15">
        <f>IF('Datos de tu bebé'!$D$8="Male",Table!AI288,Table!BA288)</f>
        <v>16.444988196999997</v>
      </c>
      <c r="N288" s="15" t="e">
        <f t="shared" si="0"/>
        <v>#N/A</v>
      </c>
      <c r="O288" s="16">
        <v>28.6</v>
      </c>
      <c r="P288" s="17" t="e">
        <f>VLOOKUP(Table!O288,'Datos de tu bebé'!$E$17:$G$102,3,FALSE)</f>
        <v>#N/A</v>
      </c>
      <c r="Q288" s="15">
        <f>IF('Datos de tu bebé'!$D$8="Male",Table!AJ288,Table!BB288)</f>
        <v>83.958202546180061</v>
      </c>
      <c r="R288" s="15">
        <f>IF('Datos de tu bebé'!$D$8="Male",Table!AK288,Table!BC288)</f>
        <v>84.796610482212415</v>
      </c>
      <c r="S288" s="15">
        <f>IF('Datos de tu bebé'!$D$8="Male",Table!AL288,Table!BD288)</f>
        <v>86.097474955557303</v>
      </c>
      <c r="T288" s="15">
        <f>IF('Datos de tu bebé'!$D$8="Male",Table!AM288,Table!BE288)</f>
        <v>88.297928396912681</v>
      </c>
      <c r="U288" s="15">
        <f>IF('Datos de tu bebé'!$D$8="Male",Table!AN288,Table!BF288)</f>
        <v>90.782275435499997</v>
      </c>
      <c r="V288" s="15">
        <f>IF('Datos de tu bebé'!$D$8="Male",Table!AO288,Table!BG288)</f>
        <v>93.308413587018975</v>
      </c>
      <c r="W288" s="15">
        <f>IF('Datos de tu bebé'!$D$8="Male",Table!AP288,Table!BH288)</f>
        <v>95.617945601118322</v>
      </c>
      <c r="X288" s="15">
        <f>IF('Datos de tu bebé'!$D$8="Male",Table!AQ288,Table!BI288)</f>
        <v>97.016472575560243</v>
      </c>
      <c r="Y288" s="15">
        <f>IF('Datos de tu bebé'!$D$8="Male",Table!AR288,Table!BJ288)</f>
        <v>97.931291487324586</v>
      </c>
      <c r="Z288" s="15" t="e">
        <f t="shared" si="1"/>
        <v>#N/A</v>
      </c>
      <c r="AA288" s="15">
        <v>10.912792508999999</v>
      </c>
      <c r="AB288" s="15">
        <v>11.179523155</v>
      </c>
      <c r="AC288" s="15">
        <v>11.607471286000001</v>
      </c>
      <c r="AD288" s="15">
        <v>12.372554346999999</v>
      </c>
      <c r="AE288" s="15">
        <v>13.303426411</v>
      </c>
      <c r="AF288" s="15">
        <v>14.329901132</v>
      </c>
      <c r="AG288" s="15">
        <v>15.345865025</v>
      </c>
      <c r="AH288" s="15">
        <v>16.000101690000001</v>
      </c>
      <c r="AI288" s="15">
        <v>16.444988196999997</v>
      </c>
      <c r="AJ288" s="15">
        <v>83.958202546180061</v>
      </c>
      <c r="AK288" s="15">
        <v>84.796610482212415</v>
      </c>
      <c r="AL288" s="15">
        <v>86.097474955557303</v>
      </c>
      <c r="AM288" s="15">
        <v>88.297928396912681</v>
      </c>
      <c r="AN288" s="15">
        <v>90.782275435499997</v>
      </c>
      <c r="AO288" s="15">
        <v>93.308413587018975</v>
      </c>
      <c r="AP288" s="15">
        <v>95.617945601118322</v>
      </c>
      <c r="AQ288" s="15">
        <v>97.016472575560243</v>
      </c>
      <c r="AR288" s="15">
        <v>97.931291487324586</v>
      </c>
      <c r="AS288" s="15">
        <v>10.531023054999999</v>
      </c>
      <c r="AT288" s="15">
        <v>10.76964544</v>
      </c>
      <c r="AU288" s="15">
        <v>11.157482813</v>
      </c>
      <c r="AV288" s="15">
        <v>11.867122931999999</v>
      </c>
      <c r="AW288" s="15">
        <v>12.761105417</v>
      </c>
      <c r="AX288" s="15">
        <v>13.789881849</v>
      </c>
      <c r="AY288" s="15">
        <v>14.857336219</v>
      </c>
      <c r="AZ288" s="15">
        <v>15.573087684999999</v>
      </c>
      <c r="BA288" s="15">
        <v>16.073403646000003</v>
      </c>
      <c r="BB288" s="15">
        <v>82.687031317557896</v>
      </c>
      <c r="BC288" s="15">
        <v>83.562052514185368</v>
      </c>
      <c r="BD288" s="15">
        <v>84.910943807763232</v>
      </c>
      <c r="BE288" s="15">
        <v>87.16889575571021</v>
      </c>
      <c r="BF288" s="15">
        <v>89.683437042600005</v>
      </c>
      <c r="BG288" s="15">
        <v>92.203930867327145</v>
      </c>
      <c r="BH288" s="15">
        <v>94.477424879305858</v>
      </c>
      <c r="BI288" s="15">
        <v>95.84023825711418</v>
      </c>
      <c r="BJ288" s="15">
        <v>96.726156450232736</v>
      </c>
    </row>
    <row r="289" spans="1:62" ht="12.75" customHeight="1" x14ac:dyDescent="0.15">
      <c r="A289" s="15"/>
      <c r="B289" s="18">
        <f t="shared" si="2"/>
        <v>861</v>
      </c>
      <c r="C289" s="16">
        <v>28.7</v>
      </c>
      <c r="D289" s="17" t="e">
        <f>VLOOKUP(Table!C289,'Datos de tu bebé'!$E$17:$F$102,2,FALSE)</f>
        <v>#N/A</v>
      </c>
      <c r="E289" s="15">
        <f>IF('Datos de tu bebé'!$D$8="Male",Table!AA289,Table!AS289)</f>
        <v>10.924111557999998</v>
      </c>
      <c r="F289" s="15">
        <f>IF('Datos de tu bebé'!$D$8="Male",Table!AB289,Table!AT289)</f>
        <v>11.19101231</v>
      </c>
      <c r="G289" s="15">
        <f>IF('Datos de tu bebé'!$D$8="Male",Table!AC289,Table!AU289)</f>
        <v>11.619272632000001</v>
      </c>
      <c r="H289" s="15">
        <f>IF('Datos de tu bebé'!$D$8="Male",Table!AD289,Table!AV289)</f>
        <v>12.385036943999999</v>
      </c>
      <c r="I289" s="15">
        <f>IF('Datos de tu bebé'!$D$8="Male",Table!AE289,Table!AW289)</f>
        <v>13.316956152000001</v>
      </c>
      <c r="J289" s="15">
        <f>IF('Datos de tu bebé'!$D$8="Male",Table!AF289,Table!AX289)</f>
        <v>14.344870124</v>
      </c>
      <c r="K289" s="15">
        <f>IF('Datos de tu bebé'!$D$8="Male",Table!AG289,Table!AY289)</f>
        <v>15.36255809</v>
      </c>
      <c r="L289" s="15">
        <f>IF('Datos de tu bebé'!$D$8="Male",Table!AH289,Table!AZ289)</f>
        <v>16.018064720000002</v>
      </c>
      <c r="M289" s="15">
        <f>IF('Datos de tu bebé'!$D$8="Male",Table!AI289,Table!BA289)</f>
        <v>16.463886823999996</v>
      </c>
      <c r="N289" s="15" t="e">
        <f t="shared" si="0"/>
        <v>#N/A</v>
      </c>
      <c r="O289" s="16">
        <v>28.7</v>
      </c>
      <c r="P289" s="17" t="e">
        <f>VLOOKUP(Table!O289,'Datos de tu bebé'!$E$17:$G$102,3,FALSE)</f>
        <v>#N/A</v>
      </c>
      <c r="Q289" s="15">
        <f>IF('Datos de tu bebé'!$D$8="Male",Table!AJ289,Table!BB289)</f>
        <v>84.02698491076471</v>
      </c>
      <c r="R289" s="15">
        <f>IF('Datos de tu bebé'!$D$8="Male",Table!AK289,Table!BC289)</f>
        <v>84.865413832902277</v>
      </c>
      <c r="S289" s="15">
        <f>IF('Datos de tu bebé'!$D$8="Male",Table!AL289,Table!BD289)</f>
        <v>86.166499402562749</v>
      </c>
      <c r="T289" s="15">
        <f>IF('Datos de tu bebé'!$D$8="Male",Table!AM289,Table!BE289)</f>
        <v>88.367847641278544</v>
      </c>
      <c r="U289" s="15">
        <f>IF('Datos de tu bebé'!$D$8="Male",Table!AN289,Table!BF289)</f>
        <v>90.853989115730002</v>
      </c>
      <c r="V289" s="15">
        <f>IF('Datos de tu bebé'!$D$8="Male",Table!AO289,Table!BG289)</f>
        <v>93.382801152010686</v>
      </c>
      <c r="W289" s="15">
        <f>IF('Datos de tu bebé'!$D$8="Male",Table!AP289,Table!BH289)</f>
        <v>95.695523760459508</v>
      </c>
      <c r="X289" s="15">
        <f>IF('Datos de tu bebé'!$D$8="Male",Table!AQ289,Table!BI289)</f>
        <v>97.096327788920249</v>
      </c>
      <c r="Y289" s="15">
        <f>IF('Datos de tu bebé'!$D$8="Male",Table!AR289,Table!BJ289)</f>
        <v>98.01277655245319</v>
      </c>
      <c r="Z289" s="15" t="e">
        <f t="shared" si="1"/>
        <v>#N/A</v>
      </c>
      <c r="AA289" s="15">
        <v>10.924111557999998</v>
      </c>
      <c r="AB289" s="15">
        <v>11.19101231</v>
      </c>
      <c r="AC289" s="15">
        <v>11.619272632000001</v>
      </c>
      <c r="AD289" s="15">
        <v>12.385036943999999</v>
      </c>
      <c r="AE289" s="15">
        <v>13.316956152000001</v>
      </c>
      <c r="AF289" s="15">
        <v>14.344870124</v>
      </c>
      <c r="AG289" s="15">
        <v>15.36255809</v>
      </c>
      <c r="AH289" s="15">
        <v>16.018064720000002</v>
      </c>
      <c r="AI289" s="15">
        <v>16.463886823999996</v>
      </c>
      <c r="AJ289" s="15">
        <v>84.02698491076471</v>
      </c>
      <c r="AK289" s="15">
        <v>84.865413832902277</v>
      </c>
      <c r="AL289" s="15">
        <v>86.166499402562749</v>
      </c>
      <c r="AM289" s="15">
        <v>88.367847641278544</v>
      </c>
      <c r="AN289" s="15">
        <v>90.853989115730002</v>
      </c>
      <c r="AO289" s="15">
        <v>93.382801152010686</v>
      </c>
      <c r="AP289" s="15">
        <v>95.695523760459508</v>
      </c>
      <c r="AQ289" s="15">
        <v>97.096327788920249</v>
      </c>
      <c r="AR289" s="15">
        <v>98.01277655245319</v>
      </c>
      <c r="AS289" s="15">
        <v>10.542128933299999</v>
      </c>
      <c r="AT289" s="15">
        <v>10.7810845568</v>
      </c>
      <c r="AU289" s="15">
        <v>11.169499093899999</v>
      </c>
      <c r="AV289" s="15">
        <v>11.880312352699999</v>
      </c>
      <c r="AW289" s="15">
        <v>12.775996087899999</v>
      </c>
      <c r="AX289" s="15">
        <v>13.807051142500001</v>
      </c>
      <c r="AY289" s="15">
        <v>14.8772469521</v>
      </c>
      <c r="AZ289" s="15">
        <v>15.595058440099999</v>
      </c>
      <c r="BA289" s="15">
        <v>16.096922455700003</v>
      </c>
      <c r="BB289" s="15">
        <v>82.758751331244909</v>
      </c>
      <c r="BC289" s="15">
        <v>83.634343002386359</v>
      </c>
      <c r="BD289" s="15">
        <v>84.984208855505855</v>
      </c>
      <c r="BE289" s="15">
        <v>87.244046798056161</v>
      </c>
      <c r="BF289" s="15">
        <v>89.761056530650009</v>
      </c>
      <c r="BG289" s="15">
        <v>92.284405354348422</v>
      </c>
      <c r="BH289" s="15">
        <v>94.560794475107471</v>
      </c>
      <c r="BI289" s="15">
        <v>95.925486128799747</v>
      </c>
      <c r="BJ289" s="15">
        <v>96.812682004441044</v>
      </c>
    </row>
    <row r="290" spans="1:62" ht="12.75" customHeight="1" x14ac:dyDescent="0.15">
      <c r="A290" s="15"/>
      <c r="B290" s="18">
        <f t="shared" si="2"/>
        <v>864</v>
      </c>
      <c r="C290" s="16">
        <v>28.8</v>
      </c>
      <c r="D290" s="17" t="e">
        <f>VLOOKUP(Table!C290,'Datos de tu bebé'!$E$17:$F$102,2,FALSE)</f>
        <v>#N/A</v>
      </c>
      <c r="E290" s="15">
        <f>IF('Datos de tu bebé'!$D$8="Male",Table!AA290,Table!AS290)</f>
        <v>10.935430606999997</v>
      </c>
      <c r="F290" s="15">
        <f>IF('Datos de tu bebé'!$D$8="Male",Table!AB290,Table!AT290)</f>
        <v>11.202501464999999</v>
      </c>
      <c r="G290" s="15">
        <f>IF('Datos de tu bebé'!$D$8="Male",Table!AC290,Table!AU290)</f>
        <v>11.631073978000002</v>
      </c>
      <c r="H290" s="15">
        <f>IF('Datos de tu bebé'!$D$8="Male",Table!AD290,Table!AV290)</f>
        <v>12.397519540999999</v>
      </c>
      <c r="I290" s="15">
        <f>IF('Datos de tu bebé'!$D$8="Male",Table!AE290,Table!AW290)</f>
        <v>13.330485893000002</v>
      </c>
      <c r="J290" s="15">
        <f>IF('Datos de tu bebé'!$D$8="Male",Table!AF290,Table!AX290)</f>
        <v>14.359839116</v>
      </c>
      <c r="K290" s="15">
        <f>IF('Datos de tu bebé'!$D$8="Male",Table!AG290,Table!AY290)</f>
        <v>15.379251155</v>
      </c>
      <c r="L290" s="15">
        <f>IF('Datos de tu bebé'!$D$8="Male",Table!AH290,Table!AZ290)</f>
        <v>16.036027750000002</v>
      </c>
      <c r="M290" s="15">
        <f>IF('Datos de tu bebé'!$D$8="Male",Table!AI290,Table!BA290)</f>
        <v>16.482785450999994</v>
      </c>
      <c r="N290" s="15" t="e">
        <f t="shared" si="0"/>
        <v>#N/A</v>
      </c>
      <c r="O290" s="16">
        <v>28.8</v>
      </c>
      <c r="P290" s="17" t="e">
        <f>VLOOKUP(Table!O290,'Datos de tu bebé'!$E$17:$G$102,3,FALSE)</f>
        <v>#N/A</v>
      </c>
      <c r="Q290" s="15">
        <f>IF('Datos de tu bebé'!$D$8="Male",Table!AJ290,Table!BB290)</f>
        <v>84.095654698814755</v>
      </c>
      <c r="R290" s="15">
        <f>IF('Datos de tu bebé'!$D$8="Male",Table!AK290,Table!BC290)</f>
        <v>84.93410240457851</v>
      </c>
      <c r="S290" s="15">
        <f>IF('Datos de tu bebé'!$D$8="Male",Table!AL290,Table!BD290)</f>
        <v>86.23540401339578</v>
      </c>
      <c r="T290" s="15">
        <f>IF('Datos de tu bebé'!$D$8="Male",Table!AM290,Table!BE290)</f>
        <v>88.437634335398954</v>
      </c>
      <c r="U290" s="15">
        <f>IF('Datos de tu bebé'!$D$8="Male",Table!AN290,Table!BF290)</f>
        <v>90.925550391333005</v>
      </c>
      <c r="V290" s="15">
        <f>IF('Datos de tu bebé'!$D$8="Male",Table!AO290,Table!BG290)</f>
        <v>93.457011155797744</v>
      </c>
      <c r="W290" s="15">
        <f>IF('Datos de tu bebé'!$D$8="Male",Table!AP290,Table!BH290)</f>
        <v>95.772897868466544</v>
      </c>
      <c r="X290" s="15">
        <f>IF('Datos de tu bebé'!$D$8="Male",Table!AQ290,Table!BI290)</f>
        <v>97.175961637008101</v>
      </c>
      <c r="Y290" s="15">
        <f>IF('Datos de tu bebé'!$D$8="Male",Table!AR290,Table!BJ290)</f>
        <v>98.094028511195603</v>
      </c>
      <c r="Z290" s="15" t="e">
        <f t="shared" si="1"/>
        <v>#N/A</v>
      </c>
      <c r="AA290" s="15">
        <v>10.935430606999997</v>
      </c>
      <c r="AB290" s="15">
        <v>11.202501464999999</v>
      </c>
      <c r="AC290" s="15">
        <v>11.631073978000002</v>
      </c>
      <c r="AD290" s="15">
        <v>12.397519540999999</v>
      </c>
      <c r="AE290" s="15">
        <v>13.330485893000002</v>
      </c>
      <c r="AF290" s="15">
        <v>14.359839116</v>
      </c>
      <c r="AG290" s="15">
        <v>15.379251155</v>
      </c>
      <c r="AH290" s="15">
        <v>16.036027750000002</v>
      </c>
      <c r="AI290" s="15">
        <v>16.482785450999994</v>
      </c>
      <c r="AJ290" s="15">
        <v>84.095654698814755</v>
      </c>
      <c r="AK290" s="15">
        <v>84.93410240457851</v>
      </c>
      <c r="AL290" s="15">
        <v>86.23540401339578</v>
      </c>
      <c r="AM290" s="15">
        <v>88.437634335398954</v>
      </c>
      <c r="AN290" s="15">
        <v>90.925550391333005</v>
      </c>
      <c r="AO290" s="15">
        <v>93.457011155797744</v>
      </c>
      <c r="AP290" s="15">
        <v>95.772897868466544</v>
      </c>
      <c r="AQ290" s="15">
        <v>97.175961637008101</v>
      </c>
      <c r="AR290" s="15">
        <v>98.094028511195603</v>
      </c>
      <c r="AS290" s="15">
        <v>10.553219792599998</v>
      </c>
      <c r="AT290" s="15">
        <v>10.792509592609999</v>
      </c>
      <c r="AU290" s="15">
        <v>11.18150285618</v>
      </c>
      <c r="AV290" s="15">
        <v>11.893492280359999</v>
      </c>
      <c r="AW290" s="15">
        <v>12.79088152348</v>
      </c>
      <c r="AX290" s="15">
        <v>13.8242210041</v>
      </c>
      <c r="AY290" s="15">
        <v>14.897165710039999</v>
      </c>
      <c r="AZ290" s="15">
        <v>15.617043281499999</v>
      </c>
      <c r="BA290" s="15">
        <v>16.120460194810004</v>
      </c>
      <c r="BB290" s="15">
        <v>82.830222859719854</v>
      </c>
      <c r="BC290" s="15">
        <v>83.706377451696838</v>
      </c>
      <c r="BD290" s="15">
        <v>85.057206388815771</v>
      </c>
      <c r="BE290" s="15">
        <v>87.318911666625837</v>
      </c>
      <c r="BF290" s="15">
        <v>89.838370049256014</v>
      </c>
      <c r="BG290" s="15">
        <v>92.364555273884278</v>
      </c>
      <c r="BH290" s="15">
        <v>94.643823958913813</v>
      </c>
      <c r="BI290" s="15">
        <v>96.010385188170304</v>
      </c>
      <c r="BJ290" s="15">
        <v>96.898853354998863</v>
      </c>
    </row>
    <row r="291" spans="1:62" ht="12.75" customHeight="1" x14ac:dyDescent="0.15">
      <c r="A291" s="15"/>
      <c r="B291" s="18">
        <f t="shared" si="2"/>
        <v>867</v>
      </c>
      <c r="C291" s="16">
        <v>28.9</v>
      </c>
      <c r="D291" s="17" t="e">
        <f>VLOOKUP(Table!C291,'Datos de tu bebé'!$E$17:$F$102,2,FALSE)</f>
        <v>#N/A</v>
      </c>
      <c r="E291" s="15">
        <f>IF('Datos de tu bebé'!$D$8="Male",Table!AA291,Table!AS291)</f>
        <v>10.946749655999996</v>
      </c>
      <c r="F291" s="15">
        <f>IF('Datos de tu bebé'!$D$8="Male",Table!AB291,Table!AT291)</f>
        <v>11.213990619999999</v>
      </c>
      <c r="G291" s="15">
        <f>IF('Datos de tu bebé'!$D$8="Male",Table!AC291,Table!AU291)</f>
        <v>11.642875324000002</v>
      </c>
      <c r="H291" s="15">
        <f>IF('Datos de tu bebé'!$D$8="Male",Table!AD291,Table!AV291)</f>
        <v>12.410002137999999</v>
      </c>
      <c r="I291" s="15">
        <f>IF('Datos de tu bebé'!$D$8="Male",Table!AE291,Table!AW291)</f>
        <v>13.344015634000003</v>
      </c>
      <c r="J291" s="15">
        <f>IF('Datos de tu bebé'!$D$8="Male",Table!AF291,Table!AX291)</f>
        <v>14.374808108</v>
      </c>
      <c r="K291" s="15">
        <f>IF('Datos de tu bebé'!$D$8="Male",Table!AG291,Table!AY291)</f>
        <v>15.395944220000001</v>
      </c>
      <c r="L291" s="15">
        <f>IF('Datos de tu bebé'!$D$8="Male",Table!AH291,Table!AZ291)</f>
        <v>16.053990780000003</v>
      </c>
      <c r="M291" s="15">
        <f>IF('Datos de tu bebé'!$D$8="Male",Table!AI291,Table!BA291)</f>
        <v>16.501684077999993</v>
      </c>
      <c r="N291" s="15" t="e">
        <f t="shared" si="0"/>
        <v>#N/A</v>
      </c>
      <c r="O291" s="16">
        <v>28.9</v>
      </c>
      <c r="P291" s="17" t="e">
        <f>VLOOKUP(Table!O291,'Datos de tu bebé'!$E$17:$G$102,3,FALSE)</f>
        <v>#N/A</v>
      </c>
      <c r="Q291" s="15">
        <f>IF('Datos de tu bebé'!$D$8="Male",Table!AJ291,Table!BB291)</f>
        <v>84.164212663956604</v>
      </c>
      <c r="R291" s="15">
        <f>IF('Datos de tu bebé'!$D$8="Male",Table!AK291,Table!BC291)</f>
        <v>85.002676923562206</v>
      </c>
      <c r="S291" s="15">
        <f>IF('Datos de tu bebé'!$D$8="Male",Table!AL291,Table!BD291)</f>
        <v>86.304189494782165</v>
      </c>
      <c r="T291" s="15">
        <f>IF('Datos de tu bebé'!$D$8="Male",Table!AM291,Table!BE291)</f>
        <v>88.507289207318451</v>
      </c>
      <c r="U291" s="15">
        <f>IF('Datos de tu bebé'!$D$8="Male",Table!AN291,Table!BF291)</f>
        <v>90.99696008030611</v>
      </c>
      <c r="V291" s="15">
        <f>IF('Datos de tu bebé'!$D$8="Male",Table!AO291,Table!BG291)</f>
        <v>93.531044560382313</v>
      </c>
      <c r="W291" s="15">
        <f>IF('Datos de tu bebé'!$D$8="Male",Table!AP291,Table!BH291)</f>
        <v>95.850069050353483</v>
      </c>
      <c r="X291" s="15">
        <f>IF('Datos de tu bebé'!$D$8="Male",Table!AQ291,Table!BI291)</f>
        <v>97.255375353483174</v>
      </c>
      <c r="Y291" s="15">
        <f>IF('Datos de tu bebé'!$D$8="Male",Table!AR291,Table!BJ291)</f>
        <v>98.175048670744005</v>
      </c>
      <c r="Z291" s="15" t="e">
        <f t="shared" si="1"/>
        <v>#N/A</v>
      </c>
      <c r="AA291" s="15">
        <v>10.946749655999996</v>
      </c>
      <c r="AB291" s="15">
        <v>11.213990619999999</v>
      </c>
      <c r="AC291" s="15">
        <v>11.642875324000002</v>
      </c>
      <c r="AD291" s="15">
        <v>12.410002137999999</v>
      </c>
      <c r="AE291" s="15">
        <v>13.344015634000003</v>
      </c>
      <c r="AF291" s="15">
        <v>14.374808108</v>
      </c>
      <c r="AG291" s="15">
        <v>15.395944220000001</v>
      </c>
      <c r="AH291" s="15">
        <v>16.053990780000003</v>
      </c>
      <c r="AI291" s="15">
        <v>16.501684077999993</v>
      </c>
      <c r="AJ291" s="15">
        <v>84.164212663956604</v>
      </c>
      <c r="AK291" s="15">
        <v>85.002676923562206</v>
      </c>
      <c r="AL291" s="15">
        <v>86.304189494782165</v>
      </c>
      <c r="AM291" s="15">
        <v>88.507289207318451</v>
      </c>
      <c r="AN291" s="15">
        <v>90.99696008030611</v>
      </c>
      <c r="AO291" s="15">
        <v>93.531044560382313</v>
      </c>
      <c r="AP291" s="15">
        <v>95.850069050353483</v>
      </c>
      <c r="AQ291" s="15">
        <v>97.255375353483174</v>
      </c>
      <c r="AR291" s="15">
        <v>98.175048670744005</v>
      </c>
      <c r="AS291" s="15">
        <v>10.564296075897998</v>
      </c>
      <c r="AT291" s="15">
        <v>10.803920984877999</v>
      </c>
      <c r="AU291" s="15">
        <v>11.193494528460999</v>
      </c>
      <c r="AV291" s="15">
        <v>11.906663128181998</v>
      </c>
      <c r="AW291" s="15">
        <v>12.805762119169</v>
      </c>
      <c r="AX291" s="15">
        <v>13.841391811672001</v>
      </c>
      <c r="AY291" s="15">
        <v>14.9170928574</v>
      </c>
      <c r="AZ291" s="15">
        <v>15.639042568937999</v>
      </c>
      <c r="BA291" s="15">
        <v>16.144017222359004</v>
      </c>
      <c r="BB291" s="15">
        <v>82.901444334182329</v>
      </c>
      <c r="BC291" s="15">
        <v>83.778154565170553</v>
      </c>
      <c r="BD291" s="15">
        <v>85.12993549563862</v>
      </c>
      <c r="BE291" s="15">
        <v>87.393490001725837</v>
      </c>
      <c r="BF291" s="15">
        <v>89.915377720329417</v>
      </c>
      <c r="BG291" s="15">
        <v>92.444381091996135</v>
      </c>
      <c r="BH291" s="15">
        <v>94.726513990572471</v>
      </c>
      <c r="BI291" s="15">
        <v>96.094936159158578</v>
      </c>
      <c r="BJ291" s="15">
        <v>96.984671246853352</v>
      </c>
    </row>
    <row r="292" spans="1:62" ht="12.75" customHeight="1" x14ac:dyDescent="0.15">
      <c r="A292" s="15" t="s">
        <v>2</v>
      </c>
      <c r="B292" s="18">
        <f t="shared" si="2"/>
        <v>870</v>
      </c>
      <c r="C292" s="16">
        <v>29</v>
      </c>
      <c r="D292" s="17" t="e">
        <f>VLOOKUP(Table!C292,'Datos de tu bebé'!$E$17:$F$102,2,FALSE)</f>
        <v>#N/A</v>
      </c>
      <c r="E292" s="15">
        <f>IF('Datos de tu bebé'!$D$8="Male",Table!AA292,Table!AS292)</f>
        <v>10.958068704999999</v>
      </c>
      <c r="F292" s="15">
        <f>IF('Datos de tu bebé'!$D$8="Male",Table!AB292,Table!AT292)</f>
        <v>11.225479775</v>
      </c>
      <c r="G292" s="15">
        <f>IF('Datos de tu bebé'!$D$8="Male",Table!AC292,Table!AU292)</f>
        <v>11.654676670000001</v>
      </c>
      <c r="H292" s="15">
        <f>IF('Datos de tu bebé'!$D$8="Male",Table!AD292,Table!AV292)</f>
        <v>12.422484734999999</v>
      </c>
      <c r="I292" s="15">
        <f>IF('Datos de tu bebé'!$D$8="Male",Table!AE292,Table!AW292)</f>
        <v>13.357545375000001</v>
      </c>
      <c r="J292" s="15">
        <f>IF('Datos de tu bebé'!$D$8="Male",Table!AF292,Table!AX292)</f>
        <v>14.3897771</v>
      </c>
      <c r="K292" s="15">
        <f>IF('Datos de tu bebé'!$D$8="Male",Table!AG292,Table!AY292)</f>
        <v>15.412637284999999</v>
      </c>
      <c r="L292" s="15">
        <f>IF('Datos de tu bebé'!$D$8="Male",Table!AH292,Table!AZ292)</f>
        <v>16.07195381</v>
      </c>
      <c r="M292" s="15">
        <f>IF('Datos de tu bebé'!$D$8="Male",Table!AI292,Table!BA292)</f>
        <v>16.520582704999999</v>
      </c>
      <c r="N292" s="15" t="e">
        <f t="shared" si="0"/>
        <v>#N/A</v>
      </c>
      <c r="O292" s="16">
        <v>29</v>
      </c>
      <c r="P292" s="17" t="e">
        <f>VLOOKUP(Table!O292,'Datos de tu bebé'!$E$17:$G$102,3,FALSE)</f>
        <v>#N/A</v>
      </c>
      <c r="Q292" s="15">
        <f>IF('Datos de tu bebé'!$D$8="Male",Table!AJ292,Table!BB292)</f>
        <v>84.232659550032622</v>
      </c>
      <c r="R292" s="15">
        <f>IF('Datos de tu bebé'!$D$8="Male",Table!AK292,Table!BC292)</f>
        <v>85.071138106984861</v>
      </c>
      <c r="S292" s="15">
        <f>IF('Datos de tu bebé'!$D$8="Male",Table!AL292,Table!BD292)</f>
        <v>86.37285654499766</v>
      </c>
      <c r="T292" s="15">
        <f>IF('Datos de tu bebé'!$D$8="Male",Table!AM292,Table!BE292)</f>
        <v>88.576812977604561</v>
      </c>
      <c r="U292" s="15">
        <f>IF('Datos de tu bebé'!$D$8="Male",Table!AN292,Table!BF292)</f>
        <v>91.068218994266445</v>
      </c>
      <c r="V292" s="15">
        <f>IF('Datos de tu bebé'!$D$8="Male",Table!AO292,Table!BG292)</f>
        <v>93.604902322964932</v>
      </c>
      <c r="W292" s="15">
        <f>IF('Datos de tu bebé'!$D$8="Male",Table!AP292,Table!BH292)</f>
        <v>95.927038428725425</v>
      </c>
      <c r="X292" s="15">
        <f>IF('Datos de tu bebé'!$D$8="Male",Table!AQ292,Table!BI292)</f>
        <v>97.334570171182889</v>
      </c>
      <c r="Y292" s="15">
        <f>IF('Datos de tu bebé'!$D$8="Male",Table!AR292,Table!BJ292)</f>
        <v>98.255838338853451</v>
      </c>
      <c r="Z292" s="15" t="e">
        <f t="shared" si="1"/>
        <v>#N/A</v>
      </c>
      <c r="AA292" s="15">
        <v>10.958068704999999</v>
      </c>
      <c r="AB292" s="15">
        <v>11.225479775</v>
      </c>
      <c r="AC292" s="15">
        <v>11.654676670000001</v>
      </c>
      <c r="AD292" s="15">
        <v>12.422484734999999</v>
      </c>
      <c r="AE292" s="15">
        <v>13.357545375000001</v>
      </c>
      <c r="AF292" s="15">
        <v>14.3897771</v>
      </c>
      <c r="AG292" s="15">
        <v>15.412637284999999</v>
      </c>
      <c r="AH292" s="15">
        <v>16.07195381</v>
      </c>
      <c r="AI292" s="15">
        <v>16.520582704999999</v>
      </c>
      <c r="AJ292" s="15">
        <v>84.232659550032622</v>
      </c>
      <c r="AK292" s="15">
        <v>85.071138106984861</v>
      </c>
      <c r="AL292" s="15">
        <v>86.37285654499766</v>
      </c>
      <c r="AM292" s="15">
        <v>88.576812977604561</v>
      </c>
      <c r="AN292" s="15">
        <v>91.068218994266445</v>
      </c>
      <c r="AO292" s="15">
        <v>93.604902322964932</v>
      </c>
      <c r="AP292" s="15">
        <v>95.927038428725425</v>
      </c>
      <c r="AQ292" s="15">
        <v>97.334570171182889</v>
      </c>
      <c r="AR292" s="15">
        <v>98.255838338853451</v>
      </c>
      <c r="AS292" s="15">
        <v>10.575358221516098</v>
      </c>
      <c r="AT292" s="15">
        <v>10.815319166319599</v>
      </c>
      <c r="AU292" s="15">
        <v>11.205474534538599</v>
      </c>
      <c r="AV292" s="15">
        <v>11.919825304350898</v>
      </c>
      <c r="AW292" s="15">
        <v>12.820638265094599</v>
      </c>
      <c r="AX292" s="15">
        <v>13.858563937417101</v>
      </c>
      <c r="AY292" s="15">
        <v>14.937028752661799</v>
      </c>
      <c r="AZ292" s="15">
        <v>15.6610566557532</v>
      </c>
      <c r="BA292" s="15">
        <v>16.167593890758905</v>
      </c>
      <c r="BB292" s="15">
        <v>82.972414268846592</v>
      </c>
      <c r="BC292" s="15">
        <v>83.849673121326759</v>
      </c>
      <c r="BD292" s="15">
        <v>85.202395329042844</v>
      </c>
      <c r="BE292" s="15">
        <v>87.467781494846136</v>
      </c>
      <c r="BF292" s="15">
        <v>89.99207970613773</v>
      </c>
      <c r="BG292" s="15">
        <v>92.523883308883626</v>
      </c>
      <c r="BH292" s="15">
        <v>94.808865262170286</v>
      </c>
      <c r="BI292" s="15">
        <v>96.179139798385833</v>
      </c>
      <c r="BJ292" s="15">
        <v>97.070136458542294</v>
      </c>
    </row>
    <row r="293" spans="1:62" ht="12.75" customHeight="1" x14ac:dyDescent="0.15">
      <c r="A293" s="15"/>
      <c r="B293" s="18">
        <f t="shared" si="2"/>
        <v>873</v>
      </c>
      <c r="C293" s="16">
        <v>29.1</v>
      </c>
      <c r="D293" s="17" t="e">
        <f>VLOOKUP(Table!C293,'Datos de tu bebé'!$E$17:$F$102,2,FALSE)</f>
        <v>#N/A</v>
      </c>
      <c r="E293" s="15">
        <f>IF('Datos de tu bebé'!$D$8="Male",Table!AA293,Table!AS293)</f>
        <v>10.969387754</v>
      </c>
      <c r="F293" s="15">
        <f>IF('Datos de tu bebé'!$D$8="Male",Table!AB293,Table!AT293)</f>
        <v>11.23696893</v>
      </c>
      <c r="G293" s="15">
        <f>IF('Datos de tu bebé'!$D$8="Male",Table!AC293,Table!AU293)</f>
        <v>11.666478016000001</v>
      </c>
      <c r="H293" s="15">
        <f>IF('Datos de tu bebé'!$D$8="Male",Table!AD293,Table!AV293)</f>
        <v>12.434967331999999</v>
      </c>
      <c r="I293" s="15">
        <f>IF('Datos de tu bebé'!$D$8="Male",Table!AE293,Table!AW293)</f>
        <v>13.371075116</v>
      </c>
      <c r="J293" s="15">
        <f>IF('Datos de tu bebé'!$D$8="Male",Table!AF293,Table!AX293)</f>
        <v>14.404746092</v>
      </c>
      <c r="K293" s="15">
        <f>IF('Datos de tu bebé'!$D$8="Male",Table!AG293,Table!AY293)</f>
        <v>15.429330349999999</v>
      </c>
      <c r="L293" s="15">
        <f>IF('Datos de tu bebé'!$D$8="Male",Table!AH293,Table!AZ293)</f>
        <v>16.089916840000001</v>
      </c>
      <c r="M293" s="15">
        <f>IF('Datos de tu bebé'!$D$8="Male",Table!AI293,Table!BA293)</f>
        <v>16.539481331999998</v>
      </c>
      <c r="N293" s="15" t="e">
        <f t="shared" si="0"/>
        <v>#N/A</v>
      </c>
      <c r="O293" s="16">
        <v>29.1</v>
      </c>
      <c r="P293" s="17" t="e">
        <f>VLOOKUP(Table!O293,'Datos de tu bebé'!$E$17:$G$102,3,FALSE)</f>
        <v>#N/A</v>
      </c>
      <c r="Q293" s="15">
        <f>IF('Datos de tu bebé'!$D$8="Male",Table!AJ293,Table!BB293)</f>
        <v>84.300996091364496</v>
      </c>
      <c r="R293" s="15">
        <f>IF('Datos de tu bebé'!$D$8="Male",Table!AK293,Table!BC293)</f>
        <v>85.139486663056815</v>
      </c>
      <c r="S293" s="15">
        <f>IF('Datos de tu bebé'!$D$8="Male",Table!AL293,Table!BD293)</f>
        <v>86.441405854142928</v>
      </c>
      <c r="T293" s="15">
        <f>IF('Datos de tu bebé'!$D$8="Male",Table!AM293,Table!BE293)</f>
        <v>88.64620635962531</v>
      </c>
      <c r="U293" s="15">
        <f>IF('Datos de tu bebé'!$D$8="Male",Table!AN293,Table!BF293)</f>
        <v>91.139327938711602</v>
      </c>
      <c r="V293" s="15">
        <f>IF('Datos de tu bebé'!$D$8="Male",Table!AO293,Table!BG293)</f>
        <v>93.678585396159122</v>
      </c>
      <c r="W293" s="15">
        <f>IF('Datos de tu bebé'!$D$8="Male",Table!AP293,Table!BH293)</f>
        <v>96.003807123722879</v>
      </c>
      <c r="X293" s="15">
        <f>IF('Datos de tu bebé'!$D$8="Male",Table!AQ293,Table!BI293)</f>
        <v>97.413547322211031</v>
      </c>
      <c r="Y293" s="15">
        <f>IF('Datos de tu bebé'!$D$8="Male",Table!AR293,Table!BJ293)</f>
        <v>98.336398823888004</v>
      </c>
      <c r="Z293" s="15" t="e">
        <f t="shared" si="1"/>
        <v>#N/A</v>
      </c>
      <c r="AA293" s="15">
        <v>10.969387754</v>
      </c>
      <c r="AB293" s="15">
        <v>11.23696893</v>
      </c>
      <c r="AC293" s="15">
        <v>11.666478016000001</v>
      </c>
      <c r="AD293" s="15">
        <v>12.434967331999999</v>
      </c>
      <c r="AE293" s="15">
        <v>13.371075116</v>
      </c>
      <c r="AF293" s="15">
        <v>14.404746092</v>
      </c>
      <c r="AG293" s="15">
        <v>15.429330349999999</v>
      </c>
      <c r="AH293" s="15">
        <v>16.089916840000001</v>
      </c>
      <c r="AI293" s="15">
        <v>16.539481331999998</v>
      </c>
      <c r="AJ293" s="15">
        <v>84.300996091364496</v>
      </c>
      <c r="AK293" s="15">
        <v>85.139486663056815</v>
      </c>
      <c r="AL293" s="15">
        <v>86.441405854142928</v>
      </c>
      <c r="AM293" s="15">
        <v>88.64620635962531</v>
      </c>
      <c r="AN293" s="15">
        <v>91.139327938711602</v>
      </c>
      <c r="AO293" s="15">
        <v>93.678585396159122</v>
      </c>
      <c r="AP293" s="15">
        <v>96.003807123722879</v>
      </c>
      <c r="AQ293" s="15">
        <v>97.413547322211031</v>
      </c>
      <c r="AR293" s="15">
        <v>98.336398823888004</v>
      </c>
      <c r="AS293" s="15">
        <v>10.586406663127658</v>
      </c>
      <c r="AT293" s="15">
        <v>10.826704564948109</v>
      </c>
      <c r="AU293" s="15">
        <v>11.217443293416599</v>
      </c>
      <c r="AV293" s="15">
        <v>11.932979212074509</v>
      </c>
      <c r="AW293" s="15">
        <v>12.83551034613097</v>
      </c>
      <c r="AX293" s="15">
        <v>13.87573774792086</v>
      </c>
      <c r="AY293" s="15">
        <v>14.956973748269899</v>
      </c>
      <c r="AZ293" s="15">
        <v>15.68308588894932</v>
      </c>
      <c r="BA293" s="15">
        <v>16.191190545869446</v>
      </c>
      <c r="BB293" s="15">
        <v>83.043131259721079</v>
      </c>
      <c r="BC293" s="15">
        <v>83.920931973077444</v>
      </c>
      <c r="BD293" s="15">
        <v>85.274585106344162</v>
      </c>
      <c r="BE293" s="15">
        <v>87.541785888038959</v>
      </c>
      <c r="BF293" s="15">
        <v>90.06847620886785</v>
      </c>
      <c r="BG293" s="15">
        <v>92.603062458542993</v>
      </c>
      <c r="BH293" s="15">
        <v>94.890878497712052</v>
      </c>
      <c r="BI293" s="15">
        <v>96.262996894827012</v>
      </c>
      <c r="BJ293" s="15">
        <v>97.155249801841251</v>
      </c>
    </row>
    <row r="294" spans="1:62" ht="12.75" customHeight="1" x14ac:dyDescent="0.15">
      <c r="A294" s="15"/>
      <c r="B294" s="18">
        <f t="shared" si="2"/>
        <v>876</v>
      </c>
      <c r="C294" s="16">
        <v>29.2</v>
      </c>
      <c r="D294" s="17" t="e">
        <f>VLOOKUP(Table!C294,'Datos de tu bebé'!$E$17:$F$102,2,FALSE)</f>
        <v>#N/A</v>
      </c>
      <c r="E294" s="15">
        <f>IF('Datos de tu bebé'!$D$8="Male",Table!AA294,Table!AS294)</f>
        <v>10.980706803</v>
      </c>
      <c r="F294" s="15">
        <f>IF('Datos de tu bebé'!$D$8="Male",Table!AB294,Table!AT294)</f>
        <v>11.248458084999999</v>
      </c>
      <c r="G294" s="15">
        <f>IF('Datos de tu bebé'!$D$8="Male",Table!AC294,Table!AU294)</f>
        <v>11.678279362000001</v>
      </c>
      <c r="H294" s="15">
        <f>IF('Datos de tu bebé'!$D$8="Male",Table!AD294,Table!AV294)</f>
        <v>12.447449928999999</v>
      </c>
      <c r="I294" s="15">
        <f>IF('Datos de tu bebé'!$D$8="Male",Table!AE294,Table!AW294)</f>
        <v>13.384604856999999</v>
      </c>
      <c r="J294" s="15">
        <f>IF('Datos de tu bebé'!$D$8="Male",Table!AF294,Table!AX294)</f>
        <v>14.419715084</v>
      </c>
      <c r="K294" s="15">
        <f>IF('Datos de tu bebé'!$D$8="Male",Table!AG294,Table!AY294)</f>
        <v>15.446023414999999</v>
      </c>
      <c r="L294" s="15">
        <f>IF('Datos de tu bebé'!$D$8="Male",Table!AH294,Table!AZ294)</f>
        <v>16.107879870000001</v>
      </c>
      <c r="M294" s="15">
        <f>IF('Datos de tu bebé'!$D$8="Male",Table!AI294,Table!BA294)</f>
        <v>16.558379958999996</v>
      </c>
      <c r="N294" s="15" t="e">
        <f t="shared" si="0"/>
        <v>#N/A</v>
      </c>
      <c r="O294" s="16">
        <v>29.2</v>
      </c>
      <c r="P294" s="17" t="e">
        <f>VLOOKUP(Table!O294,'Datos de tu bebé'!$E$17:$G$102,3,FALSE)</f>
        <v>#N/A</v>
      </c>
      <c r="Q294" s="15">
        <f>IF('Datos de tu bebé'!$D$8="Male",Table!AJ294,Table!BB294)</f>
        <v>84.369223013013681</v>
      </c>
      <c r="R294" s="15">
        <f>IF('Datos de tu bebé'!$D$8="Male",Table!AK294,Table!BC294)</f>
        <v>85.207723291332115</v>
      </c>
      <c r="S294" s="15">
        <f>IF('Datos de tu bebé'!$D$8="Male",Table!AL294,Table!BD294)</f>
        <v>86.509838104414186</v>
      </c>
      <c r="T294" s="15">
        <f>IF('Datos de tu bebé'!$D$8="Male",Table!AM294,Table!BE294)</f>
        <v>88.71547005982174</v>
      </c>
      <c r="U294" s="15">
        <f>IF('Datos de tu bebé'!$D$8="Male",Table!AN294,Table!BF294)</f>
        <v>91.210287713274852</v>
      </c>
      <c r="V294" s="15">
        <f>IF('Datos de tu bebé'!$D$8="Male",Table!AO294,Table!BG294)</f>
        <v>93.752094728201385</v>
      </c>
      <c r="W294" s="15">
        <f>IF('Datos de tu bebé'!$D$8="Male",Table!AP294,Table!BH294)</f>
        <v>96.080376253162854</v>
      </c>
      <c r="X294" s="15">
        <f>IF('Datos de tu bebé'!$D$8="Male",Table!AQ294,Table!BI294)</f>
        <v>97.492308038023836</v>
      </c>
      <c r="Y294" s="15">
        <f>IF('Datos de tu bebé'!$D$8="Male",Table!AR294,Table!BJ294)</f>
        <v>98.41673143486554</v>
      </c>
      <c r="Z294" s="15" t="e">
        <f t="shared" si="1"/>
        <v>#N/A</v>
      </c>
      <c r="AA294" s="15">
        <v>10.980706803</v>
      </c>
      <c r="AB294" s="15">
        <v>11.248458084999999</v>
      </c>
      <c r="AC294" s="15">
        <v>11.678279362000001</v>
      </c>
      <c r="AD294" s="15">
        <v>12.447449928999999</v>
      </c>
      <c r="AE294" s="15">
        <v>13.384604856999999</v>
      </c>
      <c r="AF294" s="15">
        <v>14.419715084</v>
      </c>
      <c r="AG294" s="15">
        <v>15.446023414999999</v>
      </c>
      <c r="AH294" s="15">
        <v>16.107879870000001</v>
      </c>
      <c r="AI294" s="15">
        <v>16.558379958999996</v>
      </c>
      <c r="AJ294" s="15">
        <v>84.369223013013681</v>
      </c>
      <c r="AK294" s="15">
        <v>85.207723291332115</v>
      </c>
      <c r="AL294" s="15">
        <v>86.509838104414186</v>
      </c>
      <c r="AM294" s="15">
        <v>88.71547005982174</v>
      </c>
      <c r="AN294" s="15">
        <v>91.210287713274852</v>
      </c>
      <c r="AO294" s="15">
        <v>93.752094728201385</v>
      </c>
      <c r="AP294" s="15">
        <v>96.080376253162854</v>
      </c>
      <c r="AQ294" s="15">
        <v>97.492308038023836</v>
      </c>
      <c r="AR294" s="15">
        <v>98.41673143486554</v>
      </c>
      <c r="AS294" s="15">
        <v>10.597441829785229</v>
      </c>
      <c r="AT294" s="15">
        <v>10.838077604105006</v>
      </c>
      <c r="AU294" s="15">
        <v>11.229401219340559</v>
      </c>
      <c r="AV294" s="15">
        <v>11.946125249622851</v>
      </c>
      <c r="AW294" s="15">
        <v>12.850378741945539</v>
      </c>
      <c r="AX294" s="15">
        <v>13.89291360420728</v>
      </c>
      <c r="AY294" s="15">
        <v>14.976928190691639</v>
      </c>
      <c r="AZ294" s="15">
        <v>15.705130609257919</v>
      </c>
      <c r="BA294" s="15">
        <v>16.214807527063822</v>
      </c>
      <c r="BB294" s="15">
        <v>83.11359398339053</v>
      </c>
      <c r="BC294" s="15">
        <v>83.991930046658879</v>
      </c>
      <c r="BD294" s="15">
        <v>85.346504108236715</v>
      </c>
      <c r="BE294" s="15">
        <v>87.615502973306619</v>
      </c>
      <c r="BF294" s="15">
        <v>90.144567470198353</v>
      </c>
      <c r="BG294" s="15">
        <v>92.681919108431529</v>
      </c>
      <c r="BH294" s="15">
        <v>94.972554452799614</v>
      </c>
      <c r="BI294" s="15">
        <v>96.346508269471485</v>
      </c>
      <c r="BJ294" s="15">
        <v>97.240012121402529</v>
      </c>
    </row>
    <row r="295" spans="1:62" ht="12.75" customHeight="1" x14ac:dyDescent="0.15">
      <c r="A295" s="15"/>
      <c r="B295" s="18">
        <f t="shared" si="2"/>
        <v>879</v>
      </c>
      <c r="C295" s="16">
        <v>29.3</v>
      </c>
      <c r="D295" s="17" t="e">
        <f>VLOOKUP(Table!C295,'Datos de tu bebé'!$E$17:$F$102,2,FALSE)</f>
        <v>#N/A</v>
      </c>
      <c r="E295" s="15">
        <f>IF('Datos de tu bebé'!$D$8="Male",Table!AA295,Table!AS295)</f>
        <v>10.992025852000001</v>
      </c>
      <c r="F295" s="15">
        <f>IF('Datos de tu bebé'!$D$8="Male",Table!AB295,Table!AT295)</f>
        <v>11.259947239999999</v>
      </c>
      <c r="G295" s="15">
        <f>IF('Datos de tu bebé'!$D$8="Male",Table!AC295,Table!AU295)</f>
        <v>11.690080708000002</v>
      </c>
      <c r="H295" s="15">
        <f>IF('Datos de tu bebé'!$D$8="Male",Table!AD295,Table!AV295)</f>
        <v>12.459932525999999</v>
      </c>
      <c r="I295" s="15">
        <f>IF('Datos de tu bebé'!$D$8="Male",Table!AE295,Table!AW295)</f>
        <v>13.398134597999999</v>
      </c>
      <c r="J295" s="15">
        <f>IF('Datos de tu bebé'!$D$8="Male",Table!AF295,Table!AX295)</f>
        <v>14.434684076</v>
      </c>
      <c r="K295" s="15">
        <f>IF('Datos de tu bebé'!$D$8="Male",Table!AG295,Table!AY295)</f>
        <v>15.462716479999999</v>
      </c>
      <c r="L295" s="15">
        <f>IF('Datos de tu bebé'!$D$8="Male",Table!AH295,Table!AZ295)</f>
        <v>16.125842900000002</v>
      </c>
      <c r="M295" s="15">
        <f>IF('Datos de tu bebé'!$D$8="Male",Table!AI295,Table!BA295)</f>
        <v>16.577278585999995</v>
      </c>
      <c r="N295" s="15" t="e">
        <f t="shared" si="0"/>
        <v>#N/A</v>
      </c>
      <c r="O295" s="16">
        <v>29.3</v>
      </c>
      <c r="P295" s="17" t="e">
        <f>VLOOKUP(Table!O295,'Datos de tu bebé'!$E$17:$G$102,3,FALSE)</f>
        <v>#N/A</v>
      </c>
      <c r="Q295" s="15">
        <f>IF('Datos de tu bebé'!$D$8="Male",Table!AJ295,Table!BB295)</f>
        <v>84.43734103111656</v>
      </c>
      <c r="R295" s="15">
        <f>IF('Datos de tu bebé'!$D$8="Male",Table!AK295,Table!BC295)</f>
        <v>85.27584868305064</v>
      </c>
      <c r="S295" s="15">
        <f>IF('Datos de tu bebé'!$D$8="Male",Table!AL295,Table!BD295)</f>
        <v>86.578153970455446</v>
      </c>
      <c r="T295" s="15">
        <f>IF('Datos de tu bebé'!$D$8="Male",Table!AM295,Table!BE295)</f>
        <v>88.784604778071326</v>
      </c>
      <c r="U295" s="15">
        <f>IF('Datos de tu bebé'!$D$8="Male",Table!AN295,Table!BF295)</f>
        <v>91.281099112084462</v>
      </c>
      <c r="V295" s="15">
        <f>IF('Datos de tu bebé'!$D$8="Male",Table!AO295,Table!BG295)</f>
        <v>93.825431263281104</v>
      </c>
      <c r="W295" s="15">
        <f>IF('Datos de tu bebé'!$D$8="Male",Table!AP295,Table!BH295)</f>
        <v>96.156746932815935</v>
      </c>
      <c r="X295" s="15">
        <f>IF('Datos de tu bebé'!$D$8="Male",Table!AQ295,Table!BI295)</f>
        <v>97.570853549662331</v>
      </c>
      <c r="Y295" s="15">
        <f>IF('Datos de tu bebé'!$D$8="Male",Table!AR295,Table!BJ295)</f>
        <v>98.496837481655504</v>
      </c>
      <c r="Z295" s="15" t="e">
        <f t="shared" si="1"/>
        <v>#N/A</v>
      </c>
      <c r="AA295" s="15">
        <v>10.992025852000001</v>
      </c>
      <c r="AB295" s="15">
        <v>11.259947239999999</v>
      </c>
      <c r="AC295" s="15">
        <v>11.690080708000002</v>
      </c>
      <c r="AD295" s="15">
        <v>12.459932525999999</v>
      </c>
      <c r="AE295" s="15">
        <v>13.398134597999999</v>
      </c>
      <c r="AF295" s="15">
        <v>14.434684076</v>
      </c>
      <c r="AG295" s="15">
        <v>15.462716479999999</v>
      </c>
      <c r="AH295" s="15">
        <v>16.125842900000002</v>
      </c>
      <c r="AI295" s="15">
        <v>16.577278585999995</v>
      </c>
      <c r="AJ295" s="15">
        <v>84.43734103111656</v>
      </c>
      <c r="AK295" s="15">
        <v>85.27584868305064</v>
      </c>
      <c r="AL295" s="15">
        <v>86.578153970455446</v>
      </c>
      <c r="AM295" s="15">
        <v>88.784604778071326</v>
      </c>
      <c r="AN295" s="15">
        <v>91.281099112084462</v>
      </c>
      <c r="AO295" s="15">
        <v>93.825431263281104</v>
      </c>
      <c r="AP295" s="15">
        <v>96.156746932815935</v>
      </c>
      <c r="AQ295" s="15">
        <v>97.570853549662331</v>
      </c>
      <c r="AR295" s="15">
        <v>98.496837481655504</v>
      </c>
      <c r="AS295" s="15">
        <v>10.608464145944117</v>
      </c>
      <c r="AT295" s="15">
        <v>10.849438702485138</v>
      </c>
      <c r="AU295" s="15">
        <v>11.241348721824869</v>
      </c>
      <c r="AV295" s="15">
        <v>11.959263810358543</v>
      </c>
      <c r="AW295" s="15">
        <v>12.865243827033405</v>
      </c>
      <c r="AX295" s="15">
        <v>13.910091861776047</v>
      </c>
      <c r="AY295" s="15">
        <v>14.996892420454875</v>
      </c>
      <c r="AZ295" s="15">
        <v>15.72719115117439</v>
      </c>
      <c r="BA295" s="15">
        <v>16.238445167262913</v>
      </c>
      <c r="BB295" s="15">
        <v>83.183801196046147</v>
      </c>
      <c r="BC295" s="15">
        <v>84.062666340811717</v>
      </c>
      <c r="BD295" s="15">
        <v>85.418151678173487</v>
      </c>
      <c r="BE295" s="15">
        <v>87.688932592240903</v>
      </c>
      <c r="BF295" s="15">
        <v>90.220353771126526</v>
      </c>
      <c r="BG295" s="15">
        <v>92.760453859389983</v>
      </c>
      <c r="BH295" s="15">
        <v>95.053893914571816</v>
      </c>
      <c r="BI295" s="15">
        <v>96.429674775246127</v>
      </c>
      <c r="BJ295" s="15">
        <v>97.324424294657391</v>
      </c>
    </row>
    <row r="296" spans="1:62" ht="12.75" customHeight="1" x14ac:dyDescent="0.15">
      <c r="A296" s="15"/>
      <c r="B296" s="18">
        <f t="shared" si="2"/>
        <v>882</v>
      </c>
      <c r="C296" s="16">
        <v>29.4</v>
      </c>
      <c r="D296" s="17" t="e">
        <f>VLOOKUP(Table!C296,'Datos de tu bebé'!$E$17:$F$102,2,FALSE)</f>
        <v>#N/A</v>
      </c>
      <c r="E296" s="15">
        <f>IF('Datos de tu bebé'!$D$8="Male",Table!AA296,Table!AS296)</f>
        <v>11.003344901000002</v>
      </c>
      <c r="F296" s="15">
        <f>IF('Datos de tu bebé'!$D$8="Male",Table!AB296,Table!AT296)</f>
        <v>11.271436394999998</v>
      </c>
      <c r="G296" s="15">
        <f>IF('Datos de tu bebé'!$D$8="Male",Table!AC296,Table!AU296)</f>
        <v>11.701882054000002</v>
      </c>
      <c r="H296" s="15">
        <f>IF('Datos de tu bebé'!$D$8="Male",Table!AD296,Table!AV296)</f>
        <v>12.472415122999999</v>
      </c>
      <c r="I296" s="15">
        <f>IF('Datos de tu bebé'!$D$8="Male",Table!AE296,Table!AW296)</f>
        <v>13.411664338999998</v>
      </c>
      <c r="J296" s="15">
        <f>IF('Datos de tu bebé'!$D$8="Male",Table!AF296,Table!AX296)</f>
        <v>14.449653068</v>
      </c>
      <c r="K296" s="15">
        <f>IF('Datos de tu bebé'!$D$8="Male",Table!AG296,Table!AY296)</f>
        <v>15.479409544999999</v>
      </c>
      <c r="L296" s="15">
        <f>IF('Datos de tu bebé'!$D$8="Male",Table!AH296,Table!AZ296)</f>
        <v>16.143805930000003</v>
      </c>
      <c r="M296" s="15">
        <f>IF('Datos de tu bebé'!$D$8="Male",Table!AI296,Table!BA296)</f>
        <v>16.596177212999994</v>
      </c>
      <c r="N296" s="15" t="e">
        <f t="shared" si="0"/>
        <v>#N/A</v>
      </c>
      <c r="O296" s="16">
        <v>29.4</v>
      </c>
      <c r="P296" s="17" t="e">
        <f>VLOOKUP(Table!O296,'Datos de tu bebé'!$E$17:$G$102,3,FALSE)</f>
        <v>#N/A</v>
      </c>
      <c r="Q296" s="15">
        <f>IF('Datos de tu bebé'!$D$8="Male",Table!AJ296,Table!BB296)</f>
        <v>84.505350853402604</v>
      </c>
      <c r="R296" s="15">
        <f>IF('Datos de tu bebé'!$D$8="Male",Table!AK296,Table!BC296)</f>
        <v>85.343863521669576</v>
      </c>
      <c r="S296" s="15">
        <f>IF('Datos de tu bebé'!$D$8="Male",Table!AL296,Table!BD296)</f>
        <v>86.646354119911877</v>
      </c>
      <c r="T296" s="15">
        <f>IF('Datos de tu bebé'!$D$8="Male",Table!AM296,Table!BE296)</f>
        <v>88.853611208276007</v>
      </c>
      <c r="U296" s="15">
        <f>IF('Datos de tu bebé'!$D$8="Male",Table!AN296,Table!BF296)</f>
        <v>91.351762924379301</v>
      </c>
      <c r="V296" s="15">
        <f>IF('Datos de tu bebé'!$D$8="Male",Table!AO296,Table!BG296)</f>
        <v>93.89859594216361</v>
      </c>
      <c r="W296" s="15">
        <f>IF('Datos de tu bebé'!$D$8="Male",Table!AP296,Table!BH296)</f>
        <v>96.232920277013051</v>
      </c>
      <c r="X296" s="15">
        <f>IF('Datos de tu bebé'!$D$8="Male",Table!AQ296,Table!BI296)</f>
        <v>97.649185088337376</v>
      </c>
      <c r="Y296" s="15">
        <f>IF('Datos de tu bebé'!$D$8="Male",Table!AR296,Table!BJ296)</f>
        <v>98.576718275544692</v>
      </c>
      <c r="Z296" s="15" t="e">
        <f t="shared" si="1"/>
        <v>#N/A</v>
      </c>
      <c r="AA296" s="15">
        <v>11.003344901000002</v>
      </c>
      <c r="AB296" s="15">
        <v>11.271436394999998</v>
      </c>
      <c r="AC296" s="15">
        <v>11.701882054000002</v>
      </c>
      <c r="AD296" s="15">
        <v>12.472415122999999</v>
      </c>
      <c r="AE296" s="15">
        <v>13.411664338999998</v>
      </c>
      <c r="AF296" s="15">
        <v>14.449653068</v>
      </c>
      <c r="AG296" s="15">
        <v>15.479409544999999</v>
      </c>
      <c r="AH296" s="15">
        <v>16.143805930000003</v>
      </c>
      <c r="AI296" s="15">
        <v>16.596177212999994</v>
      </c>
      <c r="AJ296" s="15">
        <v>84.505350853402604</v>
      </c>
      <c r="AK296" s="15">
        <v>85.343863521669576</v>
      </c>
      <c r="AL296" s="15">
        <v>86.646354119911877</v>
      </c>
      <c r="AM296" s="15">
        <v>88.853611208276007</v>
      </c>
      <c r="AN296" s="15">
        <v>91.351762924379301</v>
      </c>
      <c r="AO296" s="15">
        <v>93.89859594216361</v>
      </c>
      <c r="AP296" s="15">
        <v>96.232920277013051</v>
      </c>
      <c r="AQ296" s="15">
        <v>97.649185088337376</v>
      </c>
      <c r="AR296" s="15">
        <v>98.576718275544692</v>
      </c>
      <c r="AS296" s="15">
        <v>10.619474031474313</v>
      </c>
      <c r="AT296" s="15">
        <v>10.860788274148712</v>
      </c>
      <c r="AU296" s="15">
        <v>11.253286205664105</v>
      </c>
      <c r="AV296" s="15">
        <v>11.97239528274652</v>
      </c>
      <c r="AW296" s="15">
        <v>12.880105970723775</v>
      </c>
      <c r="AX296" s="15">
        <v>13.927272870601298</v>
      </c>
      <c r="AY296" s="15">
        <v>15.016866772132657</v>
      </c>
      <c r="AZ296" s="15">
        <v>15.749267842928345</v>
      </c>
      <c r="BA296" s="15">
        <v>16.262103792893349</v>
      </c>
      <c r="BB296" s="15">
        <v>83.253751733104224</v>
      </c>
      <c r="BC296" s="15">
        <v>84.133139926548481</v>
      </c>
      <c r="BD296" s="15">
        <v>85.489527222334232</v>
      </c>
      <c r="BE296" s="15">
        <v>87.762074636253118</v>
      </c>
      <c r="BF296" s="15">
        <v>90.295835432393815</v>
      </c>
      <c r="BG296" s="15">
        <v>92.838667346175228</v>
      </c>
      <c r="BH296" s="15">
        <v>95.134897702267978</v>
      </c>
      <c r="BI296" s="15">
        <v>96.512497297571116</v>
      </c>
      <c r="BJ296" s="15">
        <v>97.408487232357245</v>
      </c>
    </row>
    <row r="297" spans="1:62" ht="12.75" customHeight="1" x14ac:dyDescent="0.15">
      <c r="A297" s="15" t="s">
        <v>2</v>
      </c>
      <c r="B297" s="18">
        <f t="shared" si="2"/>
        <v>885</v>
      </c>
      <c r="C297" s="16">
        <v>29.5</v>
      </c>
      <c r="D297" s="17" t="e">
        <f>VLOOKUP(Table!C297,'Datos de tu bebé'!$E$17:$F$102,2,FALSE)</f>
        <v>#N/A</v>
      </c>
      <c r="E297" s="15">
        <f>IF('Datos de tu bebé'!$D$8="Male",Table!AA297,Table!AS297)</f>
        <v>11.014663949999999</v>
      </c>
      <c r="F297" s="15">
        <f>IF('Datos de tu bebé'!$D$8="Male",Table!AB297,Table!AT297)</f>
        <v>11.28292555</v>
      </c>
      <c r="G297" s="15">
        <f>IF('Datos de tu bebé'!$D$8="Male",Table!AC297,Table!AU297)</f>
        <v>11.713683400000001</v>
      </c>
      <c r="H297" s="15">
        <f>IF('Datos de tu bebé'!$D$8="Male",Table!AD297,Table!AV297)</f>
        <v>12.484897719999999</v>
      </c>
      <c r="I297" s="15">
        <f>IF('Datos de tu bebé'!$D$8="Male",Table!AE297,Table!AW297)</f>
        <v>13.425194080000001</v>
      </c>
      <c r="J297" s="15">
        <f>IF('Datos de tu bebé'!$D$8="Male",Table!AF297,Table!AX297)</f>
        <v>14.46462206</v>
      </c>
      <c r="K297" s="15">
        <f>IF('Datos de tu bebé'!$D$8="Male",Table!AG297,Table!AY297)</f>
        <v>15.496102609999999</v>
      </c>
      <c r="L297" s="15">
        <f>IF('Datos de tu bebé'!$D$8="Male",Table!AH297,Table!AZ297)</f>
        <v>16.16176896</v>
      </c>
      <c r="M297" s="15">
        <f>IF('Datos de tu bebé'!$D$8="Male",Table!AI297,Table!BA297)</f>
        <v>16.615075839999999</v>
      </c>
      <c r="N297" s="15" t="e">
        <f t="shared" si="0"/>
        <v>#N/A</v>
      </c>
      <c r="O297" s="16">
        <v>29.5</v>
      </c>
      <c r="P297" s="17" t="e">
        <f>VLOOKUP(Table!O297,'Datos de tu bebé'!$E$17:$G$102,3,FALSE)</f>
        <v>#N/A</v>
      </c>
      <c r="Q297" s="15">
        <f>IF('Datos de tu bebé'!$D$8="Male",Table!AJ297,Table!BB297)</f>
        <v>84.578263889342665</v>
      </c>
      <c r="R297" s="15">
        <f>IF('Datos de tu bebé'!$D$8="Male",Table!AK297,Table!BC297)</f>
        <v>85.416880271586564</v>
      </c>
      <c r="S297" s="15">
        <f>IF('Datos de tu bebé'!$D$8="Male",Table!AL297,Table!BD297)</f>
        <v>86.719779943253116</v>
      </c>
      <c r="T297" s="15">
        <f>IF('Datos de tu bebé'!$D$8="Male",Table!AM297,Table!BE297)</f>
        <v>88.928401170654155</v>
      </c>
      <c r="U297" s="15">
        <f>IF('Datos de tu bebé'!$D$8="Male",Table!AN297,Table!BF297)</f>
        <v>91.429077621000005</v>
      </c>
      <c r="V297" s="15">
        <f>IF('Datos de tu bebé'!$D$8="Male",Table!AO297,Table!BG297)</f>
        <v>93.979508425993913</v>
      </c>
      <c r="W297" s="15">
        <f>IF('Datos de tu bebé'!$D$8="Male",Table!AP297,Table!BH297)</f>
        <v>96.317995648932055</v>
      </c>
      <c r="X297" s="15">
        <f>IF('Datos de tu bebé'!$D$8="Male",Table!AQ297,Table!BI297)</f>
        <v>97.737172894394661</v>
      </c>
      <c r="Y297" s="15">
        <f>IF('Datos de tu bebé'!$D$8="Male",Table!AR297,Table!BJ297)</f>
        <v>98.666766791047735</v>
      </c>
      <c r="Z297" s="15" t="e">
        <f t="shared" si="1"/>
        <v>#N/A</v>
      </c>
      <c r="AA297" s="15">
        <v>11.014663949999999</v>
      </c>
      <c r="AB297" s="15">
        <v>11.28292555</v>
      </c>
      <c r="AC297" s="15">
        <v>11.713683400000001</v>
      </c>
      <c r="AD297" s="15">
        <v>12.484897719999999</v>
      </c>
      <c r="AE297" s="15">
        <v>13.425194080000001</v>
      </c>
      <c r="AF297" s="15">
        <v>14.46462206</v>
      </c>
      <c r="AG297" s="15">
        <v>15.496102609999999</v>
      </c>
      <c r="AH297" s="15">
        <v>16.16176896</v>
      </c>
      <c r="AI297" s="15">
        <v>16.615075839999999</v>
      </c>
      <c r="AJ297" s="15">
        <v>84.578263889342665</v>
      </c>
      <c r="AK297" s="15">
        <v>85.416880271586564</v>
      </c>
      <c r="AL297" s="15">
        <v>86.719779943253116</v>
      </c>
      <c r="AM297" s="15">
        <v>88.928401170654155</v>
      </c>
      <c r="AN297" s="15">
        <v>91.429077621000005</v>
      </c>
      <c r="AO297" s="15">
        <v>93.979508425993913</v>
      </c>
      <c r="AP297" s="15">
        <v>96.317995648932055</v>
      </c>
      <c r="AQ297" s="15">
        <v>97.737172894394661</v>
      </c>
      <c r="AR297" s="15">
        <v>98.666766791047735</v>
      </c>
      <c r="AS297" s="15">
        <v>10.63111516</v>
      </c>
      <c r="AT297" s="15">
        <v>10.872728199999999</v>
      </c>
      <c r="AU297" s="15">
        <v>11.26574591</v>
      </c>
      <c r="AV297" s="15">
        <v>11.985916919999999</v>
      </c>
      <c r="AW297" s="15">
        <v>12.895172179999999</v>
      </c>
      <c r="AX297" s="15">
        <v>13.944403830000001</v>
      </c>
      <c r="AY297" s="15">
        <v>15.03646393</v>
      </c>
      <c r="AZ297" s="15">
        <v>15.770701000000001</v>
      </c>
      <c r="BA297" s="15">
        <v>16.284905859999999</v>
      </c>
      <c r="BB297" s="15">
        <v>83.334732930337083</v>
      </c>
      <c r="BC297" s="15">
        <v>84.214958896625006</v>
      </c>
      <c r="BD297" s="15">
        <v>85.572728064804679</v>
      </c>
      <c r="BE297" s="15">
        <v>87.847826997224487</v>
      </c>
      <c r="BF297" s="15">
        <v>90.384766889999995</v>
      </c>
      <c r="BG297" s="15">
        <v>92.931126242043902</v>
      </c>
      <c r="BH297" s="15">
        <v>95.230817895055381</v>
      </c>
      <c r="BI297" s="15">
        <v>96.610614631360178</v>
      </c>
      <c r="BJ297" s="15">
        <v>97.50808067009919</v>
      </c>
    </row>
    <row r="298" spans="1:62" ht="12.75" customHeight="1" x14ac:dyDescent="0.15">
      <c r="A298" s="15"/>
      <c r="B298" s="18">
        <f t="shared" si="2"/>
        <v>888</v>
      </c>
      <c r="C298" s="16">
        <v>29.6</v>
      </c>
      <c r="D298" s="17" t="e">
        <f>VLOOKUP(Table!C298,'Datos de tu bebé'!$E$17:$F$102,2,FALSE)</f>
        <v>#N/A</v>
      </c>
      <c r="E298" s="15">
        <f>IF('Datos de tu bebé'!$D$8="Male",Table!AA298,Table!AS298)</f>
        <v>11.025984526999999</v>
      </c>
      <c r="F298" s="15">
        <f>IF('Datos de tu bebé'!$D$8="Male",Table!AB298,Table!AT298)</f>
        <v>11.294414965</v>
      </c>
      <c r="G298" s="15">
        <f>IF('Datos de tu bebé'!$D$8="Male",Table!AC298,Table!AU298)</f>
        <v>11.72548551</v>
      </c>
      <c r="H298" s="15">
        <f>IF('Datos de tu bebé'!$D$8="Male",Table!AD298,Table!AV298)</f>
        <v>12.497390618999999</v>
      </c>
      <c r="I298" s="15">
        <f>IF('Datos de tu bebé'!$D$8="Male",Table!AE298,Table!AW298)</f>
        <v>13.438762785000002</v>
      </c>
      <c r="J298" s="15">
        <f>IF('Datos de tu bebé'!$D$8="Male",Table!AF298,Table!AX298)</f>
        <v>14.479686827</v>
      </c>
      <c r="K298" s="15">
        <f>IF('Datos de tu bebé'!$D$8="Male",Table!AG298,Table!AY298)</f>
        <v>15.512977634999999</v>
      </c>
      <c r="L298" s="15">
        <f>IF('Datos de tu bebé'!$D$8="Male",Table!AH298,Table!AZ298)</f>
        <v>16.179987088000001</v>
      </c>
      <c r="M298" s="15">
        <f>IF('Datos de tu bebé'!$D$8="Male",Table!AI298,Table!BA298)</f>
        <v>16.634287837999999</v>
      </c>
      <c r="N298" s="15" t="e">
        <f t="shared" si="0"/>
        <v>#N/A</v>
      </c>
      <c r="O298" s="16">
        <v>29.6</v>
      </c>
      <c r="P298" s="17" t="e">
        <f>VLOOKUP(Table!O298,'Datos de tu bebé'!$E$17:$G$102,3,FALSE)</f>
        <v>#N/A</v>
      </c>
      <c r="Q298" s="15">
        <f>IF('Datos de tu bebé'!$D$8="Male",Table!AJ298,Table!BB298)</f>
        <v>84.646026192026611</v>
      </c>
      <c r="R298" s="15">
        <f>IF('Datos de tu bebé'!$D$8="Male",Table!AK298,Table!BC298)</f>
        <v>85.484643989111078</v>
      </c>
      <c r="S298" s="15">
        <f>IF('Datos de tu bebé'!$D$8="Male",Table!AL298,Table!BD298)</f>
        <v>86.787719425611783</v>
      </c>
      <c r="T298" s="15">
        <f>IF('Datos de tu bebé'!$D$8="Male",Table!AM298,Table!BE298)</f>
        <v>88.997120840571313</v>
      </c>
      <c r="U298" s="15">
        <f>IF('Datos de tu bebé'!$D$8="Male",Table!AN298,Table!BF298)</f>
        <v>91.499412237800001</v>
      </c>
      <c r="V298" s="15">
        <f>IF('Datos de tu bebé'!$D$8="Male",Table!AO298,Table!BG298)</f>
        <v>94.052289236936105</v>
      </c>
      <c r="W298" s="15">
        <f>IF('Datos de tu bebé'!$D$8="Male",Table!AP298,Table!BH298)</f>
        <v>96.393727194530186</v>
      </c>
      <c r="X298" s="15">
        <f>IF('Datos de tu bebé'!$D$8="Male",Table!AQ298,Table!BI298)</f>
        <v>97.815024709160255</v>
      </c>
      <c r="Y298" s="15">
        <f>IF('Datos de tu bebé'!$D$8="Male",Table!AR298,Table!BJ298)</f>
        <v>98.746142138610665</v>
      </c>
      <c r="Z298" s="15" t="e">
        <f t="shared" si="1"/>
        <v>#N/A</v>
      </c>
      <c r="AA298" s="15">
        <v>11.025984526999999</v>
      </c>
      <c r="AB298" s="15">
        <v>11.294414965</v>
      </c>
      <c r="AC298" s="15">
        <v>11.72548551</v>
      </c>
      <c r="AD298" s="15">
        <v>12.497390618999999</v>
      </c>
      <c r="AE298" s="15">
        <v>13.438762785000002</v>
      </c>
      <c r="AF298" s="15">
        <v>14.479686827</v>
      </c>
      <c r="AG298" s="15">
        <v>15.512977634999999</v>
      </c>
      <c r="AH298" s="15">
        <v>16.179987088000001</v>
      </c>
      <c r="AI298" s="15">
        <v>16.634287837999999</v>
      </c>
      <c r="AJ298" s="15">
        <v>84.646026192026611</v>
      </c>
      <c r="AK298" s="15">
        <v>85.484643989111078</v>
      </c>
      <c r="AL298" s="15">
        <v>86.787719425611783</v>
      </c>
      <c r="AM298" s="15">
        <v>88.997120840571313</v>
      </c>
      <c r="AN298" s="15">
        <v>91.499412237800001</v>
      </c>
      <c r="AO298" s="15">
        <v>94.052289236936105</v>
      </c>
      <c r="AP298" s="15">
        <v>96.393727194530186</v>
      </c>
      <c r="AQ298" s="15">
        <v>97.815024709160255</v>
      </c>
      <c r="AR298" s="15">
        <v>98.746142138610665</v>
      </c>
      <c r="AS298" s="15">
        <v>10.642081837999999</v>
      </c>
      <c r="AT298" s="15">
        <v>10.884036607999999</v>
      </c>
      <c r="AU298" s="15">
        <v>11.277645622</v>
      </c>
      <c r="AV298" s="15">
        <v>11.999017138999999</v>
      </c>
      <c r="AW298" s="15">
        <v>12.910012126</v>
      </c>
      <c r="AX298" s="15">
        <v>13.961574784</v>
      </c>
      <c r="AY298" s="15">
        <v>15.056443550000001</v>
      </c>
      <c r="AZ298" s="15">
        <v>15.792795236</v>
      </c>
      <c r="BA298" s="15">
        <v>16.308591742999997</v>
      </c>
      <c r="BB298" s="15">
        <v>83.404231454428015</v>
      </c>
      <c r="BC298" s="15">
        <v>84.284957396195239</v>
      </c>
      <c r="BD298" s="15">
        <v>85.643594285189437</v>
      </c>
      <c r="BE298" s="15">
        <v>87.920406179169788</v>
      </c>
      <c r="BF298" s="15">
        <v>90.459631923099991</v>
      </c>
      <c r="BG298" s="15">
        <v>93.008675737539903</v>
      </c>
      <c r="BH298" s="15">
        <v>95.311120837322051</v>
      </c>
      <c r="BI298" s="15">
        <v>96.692716973969922</v>
      </c>
      <c r="BJ298" s="15">
        <v>97.591411992315841</v>
      </c>
    </row>
    <row r="299" spans="1:62" ht="12.75" customHeight="1" x14ac:dyDescent="0.15">
      <c r="A299" s="15"/>
      <c r="B299" s="18">
        <f t="shared" si="2"/>
        <v>891</v>
      </c>
      <c r="C299" s="16">
        <v>29.7</v>
      </c>
      <c r="D299" s="17" t="e">
        <f>VLOOKUP(Table!C299,'Datos de tu bebé'!$E$17:$F$102,2,FALSE)</f>
        <v>#N/A</v>
      </c>
      <c r="E299" s="15">
        <f>IF('Datos de tu bebé'!$D$8="Male",Table!AA299,Table!AS299)</f>
        <v>11.037305103999998</v>
      </c>
      <c r="F299" s="15">
        <f>IF('Datos de tu bebé'!$D$8="Male",Table!AB299,Table!AT299)</f>
        <v>11.305904379999999</v>
      </c>
      <c r="G299" s="15">
        <f>IF('Datos de tu bebé'!$D$8="Male",Table!AC299,Table!AU299)</f>
        <v>11.73728762</v>
      </c>
      <c r="H299" s="15">
        <f>IF('Datos de tu bebé'!$D$8="Male",Table!AD299,Table!AV299)</f>
        <v>12.509883517999999</v>
      </c>
      <c r="I299" s="15">
        <f>IF('Datos de tu bebé'!$D$8="Male",Table!AE299,Table!AW299)</f>
        <v>13.452331490000002</v>
      </c>
      <c r="J299" s="15">
        <f>IF('Datos de tu bebé'!$D$8="Male",Table!AF299,Table!AX299)</f>
        <v>14.494751594</v>
      </c>
      <c r="K299" s="15">
        <f>IF('Datos de tu bebé'!$D$8="Male",Table!AG299,Table!AY299)</f>
        <v>15.529852659999998</v>
      </c>
      <c r="L299" s="15">
        <f>IF('Datos de tu bebé'!$D$8="Male",Table!AH299,Table!AZ299)</f>
        <v>16.198205216000002</v>
      </c>
      <c r="M299" s="15">
        <f>IF('Datos de tu bebé'!$D$8="Male",Table!AI299,Table!BA299)</f>
        <v>16.653499835999998</v>
      </c>
      <c r="N299" s="15" t="e">
        <f t="shared" si="0"/>
        <v>#N/A</v>
      </c>
      <c r="O299" s="16">
        <v>29.7</v>
      </c>
      <c r="P299" s="17" t="e">
        <f>VLOOKUP(Table!O299,'Datos de tu bebé'!$E$17:$G$102,3,FALSE)</f>
        <v>#N/A</v>
      </c>
      <c r="Q299" s="15">
        <f>IF('Datos de tu bebé'!$D$8="Male",Table!AJ299,Table!BB299)</f>
        <v>84.713682791265185</v>
      </c>
      <c r="R299" s="15">
        <f>IF('Datos de tu bebé'!$D$8="Male",Table!AK299,Table!BC299)</f>
        <v>85.552299549664639</v>
      </c>
      <c r="S299" s="15">
        <f>IF('Datos de tu bebé'!$D$8="Male",Table!AL299,Table!BD299)</f>
        <v>86.855545510893052</v>
      </c>
      <c r="T299" s="15">
        <f>IF('Datos de tu bebé'!$D$8="Male",Table!AM299,Table!BE299)</f>
        <v>89.065714582482656</v>
      </c>
      <c r="U299" s="15">
        <f>IF('Datos de tu bebé'!$D$8="Male",Table!AN299,Table!BF299)</f>
        <v>91.56960187176</v>
      </c>
      <c r="V299" s="15">
        <f>IF('Datos de tu bebé'!$D$8="Male",Table!AO299,Table!BG299)</f>
        <v>94.124901189881328</v>
      </c>
      <c r="W299" s="15">
        <f>IF('Datos de tu bebé'!$D$8="Male",Table!AP299,Table!BH299)</f>
        <v>96.469264840529931</v>
      </c>
      <c r="X299" s="15">
        <f>IF('Datos de tu bebé'!$D$8="Male",Table!AQ299,Table!BI299)</f>
        <v>97.892666269798838</v>
      </c>
      <c r="Y299" s="15">
        <f>IF('Datos de tu bebé'!$D$8="Male",Table!AR299,Table!BJ299)</f>
        <v>98.825296139877381</v>
      </c>
      <c r="Z299" s="15" t="e">
        <f t="shared" si="1"/>
        <v>#N/A</v>
      </c>
      <c r="AA299" s="15">
        <v>11.037305103999998</v>
      </c>
      <c r="AB299" s="15">
        <v>11.305904379999999</v>
      </c>
      <c r="AC299" s="15">
        <v>11.73728762</v>
      </c>
      <c r="AD299" s="15">
        <v>12.509883517999999</v>
      </c>
      <c r="AE299" s="15">
        <v>13.452331490000002</v>
      </c>
      <c r="AF299" s="15">
        <v>14.494751594</v>
      </c>
      <c r="AG299" s="15">
        <v>15.529852659999998</v>
      </c>
      <c r="AH299" s="15">
        <v>16.198205216000002</v>
      </c>
      <c r="AI299" s="15">
        <v>16.653499835999998</v>
      </c>
      <c r="AJ299" s="15">
        <v>84.713682791265185</v>
      </c>
      <c r="AK299" s="15">
        <v>85.552299549664639</v>
      </c>
      <c r="AL299" s="15">
        <v>86.855545510893052</v>
      </c>
      <c r="AM299" s="15">
        <v>89.065714582482656</v>
      </c>
      <c r="AN299" s="15">
        <v>91.56960187176</v>
      </c>
      <c r="AO299" s="15">
        <v>94.124901189881328</v>
      </c>
      <c r="AP299" s="15">
        <v>96.469264840529931</v>
      </c>
      <c r="AQ299" s="15">
        <v>97.892666269798838</v>
      </c>
      <c r="AR299" s="15">
        <v>98.825296139877381</v>
      </c>
      <c r="AS299" s="15">
        <v>10.653037526299999</v>
      </c>
      <c r="AT299" s="15">
        <v>10.895334914899999</v>
      </c>
      <c r="AU299" s="15">
        <v>11.289536716699999</v>
      </c>
      <c r="AV299" s="15">
        <v>12.0121116293</v>
      </c>
      <c r="AW299" s="15">
        <v>12.9248504437</v>
      </c>
      <c r="AX299" s="15">
        <v>13.978749758499999</v>
      </c>
      <c r="AY299" s="15">
        <v>15.0764345315</v>
      </c>
      <c r="AZ299" s="15">
        <v>15.8149068541</v>
      </c>
      <c r="BA299" s="15">
        <v>16.332299846799998</v>
      </c>
      <c r="BB299" s="15">
        <v>83.473466615994369</v>
      </c>
      <c r="BC299" s="15">
        <v>84.35468749549112</v>
      </c>
      <c r="BD299" s="15">
        <v>85.714184188604975</v>
      </c>
      <c r="BE299" s="15">
        <v>87.992695483752954</v>
      </c>
      <c r="BF299" s="15">
        <v>90.534191716709998</v>
      </c>
      <c r="BG299" s="15">
        <v>93.085904549706981</v>
      </c>
      <c r="BH299" s="15">
        <v>95.391089313170937</v>
      </c>
      <c r="BI299" s="15">
        <v>96.774476722505298</v>
      </c>
      <c r="BJ299" s="15">
        <v>97.674395510019281</v>
      </c>
    </row>
    <row r="300" spans="1:62" ht="12.75" customHeight="1" x14ac:dyDescent="0.15">
      <c r="A300" s="15"/>
      <c r="B300" s="18">
        <f t="shared" si="2"/>
        <v>894</v>
      </c>
      <c r="C300" s="16">
        <v>29.8</v>
      </c>
      <c r="D300" s="17" t="e">
        <f>VLOOKUP(Table!C300,'Datos de tu bebé'!$E$17:$F$102,2,FALSE)</f>
        <v>#N/A</v>
      </c>
      <c r="E300" s="15">
        <f>IF('Datos de tu bebé'!$D$8="Male",Table!AA300,Table!AS300)</f>
        <v>11.048625680999997</v>
      </c>
      <c r="F300" s="15">
        <f>IF('Datos de tu bebé'!$D$8="Male",Table!AB300,Table!AT300)</f>
        <v>11.317393794999999</v>
      </c>
      <c r="G300" s="15">
        <f>IF('Datos de tu bebé'!$D$8="Male",Table!AC300,Table!AU300)</f>
        <v>11.74908973</v>
      </c>
      <c r="H300" s="15">
        <f>IF('Datos de tu bebé'!$D$8="Male",Table!AD300,Table!AV300)</f>
        <v>12.522376416999998</v>
      </c>
      <c r="I300" s="15">
        <f>IF('Datos de tu bebé'!$D$8="Male",Table!AE300,Table!AW300)</f>
        <v>13.465900195000003</v>
      </c>
      <c r="J300" s="15">
        <f>IF('Datos de tu bebé'!$D$8="Male",Table!AF300,Table!AX300)</f>
        <v>14.509816361</v>
      </c>
      <c r="K300" s="15">
        <f>IF('Datos de tu bebé'!$D$8="Male",Table!AG300,Table!AY300)</f>
        <v>15.546727684999997</v>
      </c>
      <c r="L300" s="15">
        <f>IF('Datos de tu bebé'!$D$8="Male",Table!AH300,Table!AZ300)</f>
        <v>16.216423344000003</v>
      </c>
      <c r="M300" s="15">
        <f>IF('Datos de tu bebé'!$D$8="Male",Table!AI300,Table!BA300)</f>
        <v>16.672711833999998</v>
      </c>
      <c r="N300" s="15" t="e">
        <f t="shared" si="0"/>
        <v>#N/A</v>
      </c>
      <c r="O300" s="16">
        <v>29.8</v>
      </c>
      <c r="P300" s="17" t="e">
        <f>VLOOKUP(Table!O300,'Datos de tu bebé'!$E$17:$G$102,3,FALSE)</f>
        <v>#N/A</v>
      </c>
      <c r="Q300" s="15">
        <f>IF('Datos de tu bebé'!$D$8="Male",Table!AJ300,Table!BB300)</f>
        <v>84.781234350233206</v>
      </c>
      <c r="R300" s="15">
        <f>IF('Datos de tu bebé'!$D$8="Male",Table!AK300,Table!BC300)</f>
        <v>85.619847594415447</v>
      </c>
      <c r="S300" s="15">
        <f>IF('Datos de tu bebé'!$D$8="Male",Table!AL300,Table!BD300)</f>
        <v>86.923258827259588</v>
      </c>
      <c r="T300" s="15">
        <f>IF('Datos de tu bebé'!$D$8="Male",Table!AM300,Table!BE300)</f>
        <v>89.13418305459399</v>
      </c>
      <c r="U300" s="15">
        <f>IF('Datos de tu bebé'!$D$8="Male",Table!AN300,Table!BF300)</f>
        <v>91.639647281064001</v>
      </c>
      <c r="V300" s="15">
        <f>IF('Datos de tu bebé'!$D$8="Male",Table!AO300,Table!BG300)</f>
        <v>94.197345201643429</v>
      </c>
      <c r="W300" s="15">
        <f>IF('Datos de tu bebé'!$D$8="Male",Table!AP300,Table!BH300)</f>
        <v>96.544609687335964</v>
      </c>
      <c r="X300" s="15">
        <f>IF('Datos de tu bebé'!$D$8="Male",Table!AQ300,Table!BI300)</f>
        <v>97.970098801758823</v>
      </c>
      <c r="Y300" s="15">
        <f>IF('Datos de tu bebé'!$D$8="Male",Table!AR300,Table!BJ300)</f>
        <v>98.904230106679663</v>
      </c>
      <c r="Z300" s="15" t="e">
        <f t="shared" si="1"/>
        <v>#N/A</v>
      </c>
      <c r="AA300" s="15">
        <v>11.048625680999997</v>
      </c>
      <c r="AB300" s="15">
        <v>11.317393794999999</v>
      </c>
      <c r="AC300" s="15">
        <v>11.74908973</v>
      </c>
      <c r="AD300" s="15">
        <v>12.522376416999998</v>
      </c>
      <c r="AE300" s="15">
        <v>13.465900195000003</v>
      </c>
      <c r="AF300" s="15">
        <v>14.509816361</v>
      </c>
      <c r="AG300" s="15">
        <v>15.546727684999997</v>
      </c>
      <c r="AH300" s="15">
        <v>16.216423344000003</v>
      </c>
      <c r="AI300" s="15">
        <v>16.672711833999998</v>
      </c>
      <c r="AJ300" s="15">
        <v>84.781234350233206</v>
      </c>
      <c r="AK300" s="15">
        <v>85.619847594415447</v>
      </c>
      <c r="AL300" s="15">
        <v>86.923258827259588</v>
      </c>
      <c r="AM300" s="15">
        <v>89.13418305459399</v>
      </c>
      <c r="AN300" s="15">
        <v>91.639647281064001</v>
      </c>
      <c r="AO300" s="15">
        <v>94.197345201643429</v>
      </c>
      <c r="AP300" s="15">
        <v>96.544609687335964</v>
      </c>
      <c r="AQ300" s="15">
        <v>97.970098801758823</v>
      </c>
      <c r="AR300" s="15">
        <v>98.904230106679663</v>
      </c>
      <c r="AS300" s="15">
        <v>10.663982625579999</v>
      </c>
      <c r="AT300" s="15">
        <v>10.906623515289999</v>
      </c>
      <c r="AU300" s="15">
        <v>11.301419578989998</v>
      </c>
      <c r="AV300" s="15">
        <v>12.025200758579999</v>
      </c>
      <c r="AW300" s="15">
        <v>12.939687480370001</v>
      </c>
      <c r="AX300" s="15">
        <v>13.99592907982</v>
      </c>
      <c r="AY300" s="15">
        <v>15.096437183640001</v>
      </c>
      <c r="AZ300" s="15">
        <v>15.83703615588</v>
      </c>
      <c r="BA300" s="15">
        <v>16.356030470299999</v>
      </c>
      <c r="BB300" s="15">
        <v>83.542437604344585</v>
      </c>
      <c r="BC300" s="15">
        <v>84.424148586434029</v>
      </c>
      <c r="BD300" s="15">
        <v>85.784497457044239</v>
      </c>
      <c r="BE300" s="15">
        <v>88.064695017625809</v>
      </c>
      <c r="BF300" s="15">
        <v>90.608446759990002</v>
      </c>
      <c r="BG300" s="15">
        <v>93.162813455002805</v>
      </c>
      <c r="BH300" s="15">
        <v>95.470724275500444</v>
      </c>
      <c r="BI300" s="15">
        <v>96.855894898053066</v>
      </c>
      <c r="BJ300" s="15">
        <v>97.7570322735438</v>
      </c>
    </row>
    <row r="301" spans="1:62" ht="12.75" customHeight="1" x14ac:dyDescent="0.15">
      <c r="A301" s="15"/>
      <c r="B301" s="18">
        <f t="shared" si="2"/>
        <v>897</v>
      </c>
      <c r="C301" s="16">
        <v>29.9</v>
      </c>
      <c r="D301" s="17" t="e">
        <f>VLOOKUP(Table!C301,'Datos de tu bebé'!$E$17:$F$102,2,FALSE)</f>
        <v>#N/A</v>
      </c>
      <c r="E301" s="15">
        <f>IF('Datos de tu bebé'!$D$8="Male",Table!AA301,Table!AS301)</f>
        <v>11.059946257999997</v>
      </c>
      <c r="F301" s="15">
        <f>IF('Datos de tu bebé'!$D$8="Male",Table!AB301,Table!AT301)</f>
        <v>11.328883209999999</v>
      </c>
      <c r="G301" s="15">
        <f>IF('Datos de tu bebé'!$D$8="Male",Table!AC301,Table!AU301)</f>
        <v>11.760891839999999</v>
      </c>
      <c r="H301" s="15">
        <f>IF('Datos de tu bebé'!$D$8="Male",Table!AD301,Table!AV301)</f>
        <v>12.534869315999998</v>
      </c>
      <c r="I301" s="15">
        <f>IF('Datos de tu bebé'!$D$8="Male",Table!AE301,Table!AW301)</f>
        <v>13.479468900000004</v>
      </c>
      <c r="J301" s="15">
        <f>IF('Datos de tu bebé'!$D$8="Male",Table!AF301,Table!AX301)</f>
        <v>14.524881128000001</v>
      </c>
      <c r="K301" s="15">
        <f>IF('Datos de tu bebé'!$D$8="Male",Table!AG301,Table!AY301)</f>
        <v>15.563602709999996</v>
      </c>
      <c r="L301" s="15">
        <f>IF('Datos de tu bebé'!$D$8="Male",Table!AH301,Table!AZ301)</f>
        <v>16.234641472000003</v>
      </c>
      <c r="M301" s="15">
        <f>IF('Datos de tu bebé'!$D$8="Male",Table!AI301,Table!BA301)</f>
        <v>16.691923831999997</v>
      </c>
      <c r="N301" s="15" t="e">
        <f t="shared" si="0"/>
        <v>#N/A</v>
      </c>
      <c r="O301" s="16">
        <v>29.9</v>
      </c>
      <c r="P301" s="17" t="e">
        <f>VLOOKUP(Table!O301,'Datos de tu bebé'!$E$17:$G$102,3,FALSE)</f>
        <v>#N/A</v>
      </c>
      <c r="Q301" s="15">
        <f>IF('Datos de tu bebé'!$D$8="Male",Table!AJ301,Table!BB301)</f>
        <v>84.848681524716724</v>
      </c>
      <c r="R301" s="15">
        <f>IF('Datos de tu bebé'!$D$8="Male",Table!AK301,Table!BC301)</f>
        <v>85.687288757788764</v>
      </c>
      <c r="S301" s="15">
        <f>IF('Datos de tu bebé'!$D$8="Male",Table!AL301,Table!BD301)</f>
        <v>86.99085999693709</v>
      </c>
      <c r="T301" s="15">
        <f>IF('Datos de tu bebé'!$D$8="Male",Table!AM301,Table!BE301)</f>
        <v>89.202526910179543</v>
      </c>
      <c r="U301" s="15">
        <f>IF('Datos de tu bebé'!$D$8="Male",Table!AN301,Table!BF301)</f>
        <v>91.709549219909405</v>
      </c>
      <c r="V301" s="15">
        <f>IF('Datos de tu bebé'!$D$8="Male",Table!AO301,Table!BG301)</f>
        <v>94.269622186208551</v>
      </c>
      <c r="W301" s="15">
        <f>IF('Datos de tu bebé'!$D$8="Male",Table!AP301,Table!BH301)</f>
        <v>96.619762834072944</v>
      </c>
      <c r="X301" s="15">
        <f>IF('Datos de tu bebé'!$D$8="Male",Table!AQ301,Table!BI301)</f>
        <v>98.047323530480313</v>
      </c>
      <c r="Y301" s="15">
        <f>IF('Datos de tu bebé'!$D$8="Male",Table!AR301,Table!BJ301)</f>
        <v>98.982945351838453</v>
      </c>
      <c r="Z301" s="15" t="e">
        <f t="shared" si="1"/>
        <v>#N/A</v>
      </c>
      <c r="AA301" s="15">
        <v>11.059946257999997</v>
      </c>
      <c r="AB301" s="15">
        <v>11.328883209999999</v>
      </c>
      <c r="AC301" s="15">
        <v>11.760891839999999</v>
      </c>
      <c r="AD301" s="15">
        <v>12.534869315999998</v>
      </c>
      <c r="AE301" s="15">
        <v>13.479468900000004</v>
      </c>
      <c r="AF301" s="15">
        <v>14.524881128000001</v>
      </c>
      <c r="AG301" s="15">
        <v>15.563602709999996</v>
      </c>
      <c r="AH301" s="15">
        <v>16.234641472000003</v>
      </c>
      <c r="AI301" s="15">
        <v>16.691923831999997</v>
      </c>
      <c r="AJ301" s="15">
        <v>84.848681524716724</v>
      </c>
      <c r="AK301" s="15">
        <v>85.687288757788764</v>
      </c>
      <c r="AL301" s="15">
        <v>86.99085999693709</v>
      </c>
      <c r="AM301" s="15">
        <v>89.202526910179543</v>
      </c>
      <c r="AN301" s="15">
        <v>91.709549219909405</v>
      </c>
      <c r="AO301" s="15">
        <v>94.269622186208551</v>
      </c>
      <c r="AP301" s="15">
        <v>96.619762834072944</v>
      </c>
      <c r="AQ301" s="15">
        <v>98.047323530480313</v>
      </c>
      <c r="AR301" s="15">
        <v>98.982945351838453</v>
      </c>
      <c r="AS301" s="15">
        <v>10.674917532079</v>
      </c>
      <c r="AT301" s="15">
        <v>10.917902799294</v>
      </c>
      <c r="AU301" s="15">
        <v>11.313294589236998</v>
      </c>
      <c r="AV301" s="15">
        <v>12.038284889870999</v>
      </c>
      <c r="AW301" s="15">
        <v>12.954523578425</v>
      </c>
      <c r="AX301" s="15">
        <v>14.013113069122999</v>
      </c>
      <c r="AY301" s="15">
        <v>15.116451810018001</v>
      </c>
      <c r="AZ301" s="15">
        <v>15.85918343709</v>
      </c>
      <c r="BA301" s="15">
        <v>16.379783906358</v>
      </c>
      <c r="BB301" s="15">
        <v>83.611143680824881</v>
      </c>
      <c r="BC301" s="15">
        <v>84.493340126732662</v>
      </c>
      <c r="BD301" s="15">
        <v>85.854533829680847</v>
      </c>
      <c r="BE301" s="15">
        <v>88.136404932928798</v>
      </c>
      <c r="BF301" s="15">
        <v>90.682397578412505</v>
      </c>
      <c r="BG301" s="15">
        <v>93.239403260870972</v>
      </c>
      <c r="BH301" s="15">
        <v>95.550026706550625</v>
      </c>
      <c r="BI301" s="15">
        <v>96.936972551431111</v>
      </c>
      <c r="BJ301" s="15">
        <v>97.839323363742821</v>
      </c>
    </row>
    <row r="302" spans="1:62" ht="12.75" customHeight="1" x14ac:dyDescent="0.15">
      <c r="A302" s="15" t="s">
        <v>2</v>
      </c>
      <c r="B302" s="18">
        <f t="shared" si="2"/>
        <v>900</v>
      </c>
      <c r="C302" s="16">
        <v>30</v>
      </c>
      <c r="D302" s="17" t="e">
        <f>VLOOKUP(Table!C302,'Datos de tu bebé'!$E$17:$F$102,2,FALSE)</f>
        <v>#N/A</v>
      </c>
      <c r="E302" s="15">
        <f>IF('Datos de tu bebé'!$D$8="Male",Table!AA302,Table!AS302)</f>
        <v>11.071266834999999</v>
      </c>
      <c r="F302" s="15">
        <f>IF('Datos de tu bebé'!$D$8="Male",Table!AB302,Table!AT302)</f>
        <v>11.340372625000001</v>
      </c>
      <c r="G302" s="15">
        <f>IF('Datos de tu bebé'!$D$8="Male",Table!AC302,Table!AU302)</f>
        <v>11.772693950000001</v>
      </c>
      <c r="H302" s="15">
        <f>IF('Datos de tu bebé'!$D$8="Male",Table!AD302,Table!AV302)</f>
        <v>12.547362215</v>
      </c>
      <c r="I302" s="15">
        <f>IF('Datos de tu bebé'!$D$8="Male",Table!AE302,Table!AW302)</f>
        <v>13.493037605000001</v>
      </c>
      <c r="J302" s="15">
        <f>IF('Datos de tu bebé'!$D$8="Male",Table!AF302,Table!AX302)</f>
        <v>14.539945894999999</v>
      </c>
      <c r="K302" s="15">
        <f>IF('Datos de tu bebé'!$D$8="Male",Table!AG302,Table!AY302)</f>
        <v>15.580477734999999</v>
      </c>
      <c r="L302" s="15">
        <f>IF('Datos de tu bebé'!$D$8="Male",Table!AH302,Table!AZ302)</f>
        <v>16.252859600000001</v>
      </c>
      <c r="M302" s="15">
        <f>IF('Datos de tu bebé'!$D$8="Male",Table!AI302,Table!BA302)</f>
        <v>16.71113583</v>
      </c>
      <c r="N302" s="15" t="e">
        <f t="shared" si="0"/>
        <v>#N/A</v>
      </c>
      <c r="O302" s="16">
        <v>30</v>
      </c>
      <c r="P302" s="17" t="e">
        <f>VLOOKUP(Table!O302,'Datos de tu bebé'!$E$17:$G$102,3,FALSE)</f>
        <v>#N/A</v>
      </c>
      <c r="Q302" s="15">
        <f>IF('Datos de tu bebé'!$D$8="Male",Table!AJ302,Table!BB302)</f>
        <v>84.916024963351347</v>
      </c>
      <c r="R302" s="15">
        <f>IF('Datos de tu bebé'!$D$8="Male",Table!AK302,Table!BC302)</f>
        <v>85.754623667704351</v>
      </c>
      <c r="S302" s="15">
        <f>IF('Datos de tu bebé'!$D$8="Male",Table!AL302,Table!BD302)</f>
        <v>87.058349636450302</v>
      </c>
      <c r="T302" s="15">
        <f>IF('Datos de tu bebé'!$D$8="Male",Table!AM302,Table!BE302)</f>
        <v>89.270746797812052</v>
      </c>
      <c r="U302" s="15">
        <f>IF('Datos de tu bebé'!$D$8="Male",Table!AN302,Table!BF302)</f>
        <v>91.779308438718004</v>
      </c>
      <c r="V302" s="15">
        <f>IF('Datos de tu bebé'!$D$8="Male",Table!AO302,Table!BG302)</f>
        <v>94.341733054906882</v>
      </c>
      <c r="W302" s="15">
        <f>IF('Datos de tu bebé'!$D$8="Male",Table!AP302,Table!BH302)</f>
        <v>96.694725378699999</v>
      </c>
      <c r="X302" s="15">
        <f>IF('Datos de tu bebé'!$D$8="Male",Table!AQ302,Table!BI302)</f>
        <v>98.124341681464259</v>
      </c>
      <c r="Y302" s="15">
        <f>IF('Datos de tu bebé'!$D$8="Male",Table!AR302,Table!BJ302)</f>
        <v>99.061443189199025</v>
      </c>
      <c r="Z302" s="15" t="e">
        <f t="shared" si="1"/>
        <v>#N/A</v>
      </c>
      <c r="AA302" s="15">
        <v>11.071266834999999</v>
      </c>
      <c r="AB302" s="15">
        <v>11.340372625000001</v>
      </c>
      <c r="AC302" s="15">
        <v>11.772693950000001</v>
      </c>
      <c r="AD302" s="15">
        <v>12.547362215</v>
      </c>
      <c r="AE302" s="15">
        <v>13.493037605000001</v>
      </c>
      <c r="AF302" s="15">
        <v>14.539945894999999</v>
      </c>
      <c r="AG302" s="15">
        <v>15.580477734999999</v>
      </c>
      <c r="AH302" s="15">
        <v>16.252859600000001</v>
      </c>
      <c r="AI302" s="15">
        <v>16.71113583</v>
      </c>
      <c r="AJ302" s="15">
        <v>84.916024963351347</v>
      </c>
      <c r="AK302" s="15">
        <v>85.754623667704351</v>
      </c>
      <c r="AL302" s="15">
        <v>87.058349636450302</v>
      </c>
      <c r="AM302" s="15">
        <v>89.270746797812052</v>
      </c>
      <c r="AN302" s="15">
        <v>91.779308438718004</v>
      </c>
      <c r="AO302" s="15">
        <v>94.341733054906882</v>
      </c>
      <c r="AP302" s="15">
        <v>96.694725378699999</v>
      </c>
      <c r="AQ302" s="15">
        <v>98.124341681464259</v>
      </c>
      <c r="AR302" s="15">
        <v>99.061443189199025</v>
      </c>
      <c r="AS302" s="15">
        <v>10.6858426376317</v>
      </c>
      <c r="AT302" s="15">
        <v>10.929173152604699</v>
      </c>
      <c r="AU302" s="15">
        <v>11.325162123318599</v>
      </c>
      <c r="AV302" s="15">
        <v>12.051364381587</v>
      </c>
      <c r="AW302" s="15">
        <v>12.9693590754583</v>
      </c>
      <c r="AX302" s="15">
        <v>14.0303020424547</v>
      </c>
      <c r="AY302" s="15">
        <v>15.1364787087428</v>
      </c>
      <c r="AZ302" s="15">
        <v>15.8813489877144</v>
      </c>
      <c r="BA302" s="15">
        <v>16.4035604418643</v>
      </c>
      <c r="BB302" s="15">
        <v>83.679584177591437</v>
      </c>
      <c r="BC302" s="15">
        <v>84.562261638833562</v>
      </c>
      <c r="BD302" s="15">
        <v>85.924293102056083</v>
      </c>
      <c r="BE302" s="15">
        <v>88.207825426774377</v>
      </c>
      <c r="BF302" s="15">
        <v>90.756044733438856</v>
      </c>
      <c r="BG302" s="15">
        <v>93.3156748054773</v>
      </c>
      <c r="BH302" s="15">
        <v>95.628997617587942</v>
      </c>
      <c r="BI302" s="15">
        <v>97.017710762797577</v>
      </c>
      <c r="BJ302" s="15">
        <v>97.921269891531807</v>
      </c>
    </row>
    <row r="303" spans="1:62" ht="12.75" customHeight="1" x14ac:dyDescent="0.15">
      <c r="A303" s="15"/>
      <c r="B303" s="18">
        <f t="shared" si="2"/>
        <v>903</v>
      </c>
      <c r="C303" s="16">
        <v>30.1</v>
      </c>
      <c r="D303" s="17" t="e">
        <f>VLOOKUP(Table!C303,'Datos de tu bebé'!$E$17:$F$102,2,FALSE)</f>
        <v>#N/A</v>
      </c>
      <c r="E303" s="15">
        <f>IF('Datos de tu bebé'!$D$8="Male",Table!AA303,Table!AS303)</f>
        <v>11.082587411999999</v>
      </c>
      <c r="F303" s="15">
        <f>IF('Datos de tu bebé'!$D$8="Male",Table!AB303,Table!AT303)</f>
        <v>11.35186204</v>
      </c>
      <c r="G303" s="15">
        <f>IF('Datos de tu bebé'!$D$8="Male",Table!AC303,Table!AU303)</f>
        <v>11.78449606</v>
      </c>
      <c r="H303" s="15">
        <f>IF('Datos de tu bebé'!$D$8="Male",Table!AD303,Table!AV303)</f>
        <v>12.559855113999999</v>
      </c>
      <c r="I303" s="15">
        <f>IF('Datos de tu bebé'!$D$8="Male",Table!AE303,Table!AW303)</f>
        <v>13.50660631</v>
      </c>
      <c r="J303" s="15">
        <f>IF('Datos de tu bebé'!$D$8="Male",Table!AF303,Table!AX303)</f>
        <v>14.555010661999999</v>
      </c>
      <c r="K303" s="15">
        <f>IF('Datos de tu bebé'!$D$8="Male",Table!AG303,Table!AY303)</f>
        <v>15.59735276</v>
      </c>
      <c r="L303" s="15">
        <f>IF('Datos de tu bebé'!$D$8="Male",Table!AH303,Table!AZ303)</f>
        <v>16.271077728000002</v>
      </c>
      <c r="M303" s="15">
        <f>IF('Datos de tu bebé'!$D$8="Male",Table!AI303,Table!BA303)</f>
        <v>16.730347827999999</v>
      </c>
      <c r="N303" s="15" t="e">
        <f t="shared" si="0"/>
        <v>#N/A</v>
      </c>
      <c r="O303" s="16">
        <v>30.1</v>
      </c>
      <c r="P303" s="17" t="e">
        <f>VLOOKUP(Table!O303,'Datos de tu bebé'!$E$17:$G$102,3,FALSE)</f>
        <v>#N/A</v>
      </c>
      <c r="Q303" s="15">
        <f>IF('Datos de tu bebé'!$D$8="Male",Table!AJ303,Table!BB303)</f>
        <v>84.983265307856371</v>
      </c>
      <c r="R303" s="15">
        <f>IF('Datos de tu bebé'!$D$8="Male",Table!AK303,Table!BC303)</f>
        <v>85.82185294580988</v>
      </c>
      <c r="S303" s="15">
        <f>IF('Datos de tu bebé'!$D$8="Male",Table!AL303,Table!BD303)</f>
        <v>87.125728356855475</v>
      </c>
      <c r="T303" s="15">
        <f>IF('Datos de tu bebé'!$D$8="Male",Table!AM303,Table!BE303)</f>
        <v>89.338843361589639</v>
      </c>
      <c r="U303" s="15">
        <f>IF('Datos de tu bebé'!$D$8="Male",Table!AN303,Table!BF303)</f>
        <v>91.848925684344152</v>
      </c>
      <c r="V303" s="15">
        <f>IF('Datos de tu bebé'!$D$8="Male",Table!AO303,Table!BG303)</f>
        <v>94.413678716581742</v>
      </c>
      <c r="W303" s="15">
        <f>IF('Datos de tu bebé'!$D$8="Male",Table!AP303,Table!BH303)</f>
        <v>96.769498418122637</v>
      </c>
      <c r="X303" s="15">
        <f>IF('Datos de tu bebé'!$D$8="Male",Table!AQ303,Table!BI303)</f>
        <v>98.201154480339056</v>
      </c>
      <c r="Y303" s="15">
        <f>IF('Datos de tu bebé'!$D$8="Male",Table!AR303,Table!BJ303)</f>
        <v>99.139724933663317</v>
      </c>
      <c r="Z303" s="15" t="e">
        <f t="shared" si="1"/>
        <v>#N/A</v>
      </c>
      <c r="AA303" s="15">
        <v>11.082587411999999</v>
      </c>
      <c r="AB303" s="15">
        <v>11.35186204</v>
      </c>
      <c r="AC303" s="15">
        <v>11.78449606</v>
      </c>
      <c r="AD303" s="15">
        <v>12.559855113999999</v>
      </c>
      <c r="AE303" s="15">
        <v>13.50660631</v>
      </c>
      <c r="AF303" s="15">
        <v>14.555010661999999</v>
      </c>
      <c r="AG303" s="15">
        <v>15.59735276</v>
      </c>
      <c r="AH303" s="15">
        <v>16.271077728000002</v>
      </c>
      <c r="AI303" s="15">
        <v>16.730347827999999</v>
      </c>
      <c r="AJ303" s="15">
        <v>84.983265307856371</v>
      </c>
      <c r="AK303" s="15">
        <v>85.82185294580988</v>
      </c>
      <c r="AL303" s="15">
        <v>87.125728356855475</v>
      </c>
      <c r="AM303" s="15">
        <v>89.338843361589639</v>
      </c>
      <c r="AN303" s="15">
        <v>91.848925684344152</v>
      </c>
      <c r="AO303" s="15">
        <v>94.413678716581742</v>
      </c>
      <c r="AP303" s="15">
        <v>96.769498418122637</v>
      </c>
      <c r="AQ303" s="15">
        <v>98.201154480339056</v>
      </c>
      <c r="AR303" s="15">
        <v>99.139724933663317</v>
      </c>
      <c r="AS303" s="15">
        <v>10.696758329703369</v>
      </c>
      <c r="AT303" s="15">
        <v>10.940434956517079</v>
      </c>
      <c r="AU303" s="15">
        <v>11.337022552656208</v>
      </c>
      <c r="AV303" s="15">
        <v>12.06443958755793</v>
      </c>
      <c r="AW303" s="15">
        <v>12.984194304276651</v>
      </c>
      <c r="AX303" s="15">
        <v>14.04749631078505</v>
      </c>
      <c r="AY303" s="15">
        <v>15.156518172487299</v>
      </c>
      <c r="AZ303" s="15">
        <v>15.903533092035319</v>
      </c>
      <c r="BA303" s="15">
        <v>16.4273603578132</v>
      </c>
      <c r="BB303" s="15">
        <v>83.747758496415543</v>
      </c>
      <c r="BC303" s="15">
        <v>84.630912708891856</v>
      </c>
      <c r="BD303" s="15">
        <v>85.993775125269707</v>
      </c>
      <c r="BE303" s="15">
        <v>88.278956740715572</v>
      </c>
      <c r="BF303" s="15">
        <v>90.829388822172859</v>
      </c>
      <c r="BG303" s="15">
        <v>93.391628957428324</v>
      </c>
      <c r="BH303" s="15">
        <v>95.707638048587711</v>
      </c>
      <c r="BI303" s="15">
        <v>97.098110641271731</v>
      </c>
      <c r="BJ303" s="15">
        <v>98.00287299745402</v>
      </c>
    </row>
    <row r="304" spans="1:62" ht="12.75" customHeight="1" x14ac:dyDescent="0.15">
      <c r="A304" s="15"/>
      <c r="B304" s="18">
        <f t="shared" si="2"/>
        <v>906</v>
      </c>
      <c r="C304" s="16">
        <v>30.2</v>
      </c>
      <c r="D304" s="17" t="e">
        <f>VLOOKUP(Table!C304,'Datos de tu bebé'!$E$17:$F$102,2,FALSE)</f>
        <v>#N/A</v>
      </c>
      <c r="E304" s="15">
        <f>IF('Datos de tu bebé'!$D$8="Male",Table!AA304,Table!AS304)</f>
        <v>11.093907988999998</v>
      </c>
      <c r="F304" s="15">
        <f>IF('Datos de tu bebé'!$D$8="Male",Table!AB304,Table!AT304)</f>
        <v>11.363351455</v>
      </c>
      <c r="G304" s="15">
        <f>IF('Datos de tu bebé'!$D$8="Male",Table!AC304,Table!AU304)</f>
        <v>11.79629817</v>
      </c>
      <c r="H304" s="15">
        <f>IF('Datos de tu bebé'!$D$8="Male",Table!AD304,Table!AV304)</f>
        <v>12.572348012999999</v>
      </c>
      <c r="I304" s="15">
        <f>IF('Datos de tu bebé'!$D$8="Male",Table!AE304,Table!AW304)</f>
        <v>13.520175015</v>
      </c>
      <c r="J304" s="15">
        <f>IF('Datos de tu bebé'!$D$8="Male",Table!AF304,Table!AX304)</f>
        <v>14.570075428999999</v>
      </c>
      <c r="K304" s="15">
        <f>IF('Datos de tu bebé'!$D$8="Male",Table!AG304,Table!AY304)</f>
        <v>15.614227785000001</v>
      </c>
      <c r="L304" s="15">
        <f>IF('Datos de tu bebé'!$D$8="Male",Table!AH304,Table!AZ304)</f>
        <v>16.289295856000003</v>
      </c>
      <c r="M304" s="15">
        <f>IF('Datos de tu bebé'!$D$8="Male",Table!AI304,Table!BA304)</f>
        <v>16.749559825999999</v>
      </c>
      <c r="N304" s="15" t="e">
        <f t="shared" si="0"/>
        <v>#N/A</v>
      </c>
      <c r="O304" s="16">
        <v>30.2</v>
      </c>
      <c r="P304" s="17" t="e">
        <f>VLOOKUP(Table!O304,'Datos de tu bebé'!$E$17:$G$102,3,FALSE)</f>
        <v>#N/A</v>
      </c>
      <c r="Q304" s="15">
        <f>IF('Datos de tu bebé'!$D$8="Male",Table!AJ304,Table!BB304)</f>
        <v>85.050403194042531</v>
      </c>
      <c r="R304" s="15">
        <f>IF('Datos de tu bebé'!$D$8="Male",Table!AK304,Table!BC304)</f>
        <v>85.888977208517289</v>
      </c>
      <c r="S304" s="15">
        <f>IF('Datos de tu bebé'!$D$8="Male",Table!AL304,Table!BD304)</f>
        <v>87.192996764826745</v>
      </c>
      <c r="T304" s="15">
        <f>IF('Datos de tu bebé'!$D$8="Male",Table!AM304,Table!BE304)</f>
        <v>89.406817242317615</v>
      </c>
      <c r="U304" s="15">
        <f>IF('Datos de tu bebé'!$D$8="Male",Table!AN304,Table!BF304)</f>
        <v>91.918401701370996</v>
      </c>
      <c r="V304" s="15">
        <f>IF('Datos de tu bebé'!$D$8="Male",Table!AO304,Table!BG304)</f>
        <v>94.485460078998599</v>
      </c>
      <c r="W304" s="15">
        <f>IF('Datos de tu bebé'!$D$8="Male",Table!AP304,Table!BH304)</f>
        <v>96.844083049693609</v>
      </c>
      <c r="X304" s="15">
        <f>IF('Datos de tu bebé'!$D$8="Male",Table!AQ304,Table!BI304)</f>
        <v>98.277763154408817</v>
      </c>
      <c r="Y304" s="15">
        <f>IF('Datos de tu bebé'!$D$8="Male",Table!AR304,Table!BJ304)</f>
        <v>99.217791902765171</v>
      </c>
      <c r="Z304" s="15" t="e">
        <f t="shared" si="1"/>
        <v>#N/A</v>
      </c>
      <c r="AA304" s="15">
        <v>11.093907988999998</v>
      </c>
      <c r="AB304" s="15">
        <v>11.363351455</v>
      </c>
      <c r="AC304" s="15">
        <v>11.79629817</v>
      </c>
      <c r="AD304" s="15">
        <v>12.572348012999999</v>
      </c>
      <c r="AE304" s="15">
        <v>13.520175015</v>
      </c>
      <c r="AF304" s="15">
        <v>14.570075428999999</v>
      </c>
      <c r="AG304" s="15">
        <v>15.614227785000001</v>
      </c>
      <c r="AH304" s="15">
        <v>16.289295856000003</v>
      </c>
      <c r="AI304" s="15">
        <v>16.749559825999999</v>
      </c>
      <c r="AJ304" s="15">
        <v>85.050403194042531</v>
      </c>
      <c r="AK304" s="15">
        <v>85.888977208517289</v>
      </c>
      <c r="AL304" s="15">
        <v>87.192996764826745</v>
      </c>
      <c r="AM304" s="15">
        <v>89.406817242317615</v>
      </c>
      <c r="AN304" s="15">
        <v>91.918401701370996</v>
      </c>
      <c r="AO304" s="15">
        <v>94.485460078998599</v>
      </c>
      <c r="AP304" s="15">
        <v>96.844083049693609</v>
      </c>
      <c r="AQ304" s="15">
        <v>98.277763154408817</v>
      </c>
      <c r="AR304" s="15">
        <v>99.217791902765171</v>
      </c>
      <c r="AS304" s="15">
        <v>10.707664991374102</v>
      </c>
      <c r="AT304" s="15">
        <v>10.951688587906325</v>
      </c>
      <c r="AU304" s="15">
        <v>11.348876244183661</v>
      </c>
      <c r="AV304" s="15">
        <v>12.077510856979782</v>
      </c>
      <c r="AW304" s="15">
        <v>12.999029592824193</v>
      </c>
      <c r="AX304" s="15">
        <v>14.064696179894961</v>
      </c>
      <c r="AY304" s="15">
        <v>15.176570488324003</v>
      </c>
      <c r="AZ304" s="15">
        <v>15.925736028422628</v>
      </c>
      <c r="BA304" s="15">
        <v>16.451183929054732</v>
      </c>
      <c r="BB304" s="15">
        <v>83.815666109946662</v>
      </c>
      <c r="BC304" s="15">
        <v>84.699292988187239</v>
      </c>
      <c r="BD304" s="15">
        <v>86.062979807604393</v>
      </c>
      <c r="BE304" s="15">
        <v>88.349799162649433</v>
      </c>
      <c r="BF304" s="15">
        <v>90.90243047948006</v>
      </c>
      <c r="BG304" s="15">
        <v>93.467266618016126</v>
      </c>
      <c r="BH304" s="15">
        <v>95.785949070521625</v>
      </c>
      <c r="BI304" s="15">
        <v>97.178173327217934</v>
      </c>
      <c r="BJ304" s="15">
        <v>98.084133853951087</v>
      </c>
    </row>
    <row r="305" spans="1:62" ht="12.75" customHeight="1" x14ac:dyDescent="0.15">
      <c r="A305" s="15"/>
      <c r="B305" s="18">
        <f t="shared" si="2"/>
        <v>909</v>
      </c>
      <c r="C305" s="16">
        <v>30.3</v>
      </c>
      <c r="D305" s="17" t="e">
        <f>VLOOKUP(Table!C305,'Datos de tu bebé'!$E$17:$F$102,2,FALSE)</f>
        <v>#N/A</v>
      </c>
      <c r="E305" s="15">
        <f>IF('Datos de tu bebé'!$D$8="Male",Table!AA305,Table!AS305)</f>
        <v>11.105228565999997</v>
      </c>
      <c r="F305" s="15">
        <f>IF('Datos de tu bebé'!$D$8="Male",Table!AB305,Table!AT305)</f>
        <v>11.37484087</v>
      </c>
      <c r="G305" s="15">
        <f>IF('Datos de tu bebé'!$D$8="Male",Table!AC305,Table!AU305)</f>
        <v>11.80810028</v>
      </c>
      <c r="H305" s="15">
        <f>IF('Datos de tu bebé'!$D$8="Male",Table!AD305,Table!AV305)</f>
        <v>12.584840911999999</v>
      </c>
      <c r="I305" s="15">
        <f>IF('Datos de tu bebé'!$D$8="Male",Table!AE305,Table!AW305)</f>
        <v>13.533743719999999</v>
      </c>
      <c r="J305" s="15">
        <f>IF('Datos de tu bebé'!$D$8="Male",Table!AF305,Table!AX305)</f>
        <v>14.585140195999999</v>
      </c>
      <c r="K305" s="15">
        <f>IF('Datos de tu bebé'!$D$8="Male",Table!AG305,Table!AY305)</f>
        <v>15.631102810000002</v>
      </c>
      <c r="L305" s="15">
        <f>IF('Datos de tu bebé'!$D$8="Male",Table!AH305,Table!AZ305)</f>
        <v>16.307513984000003</v>
      </c>
      <c r="M305" s="15">
        <f>IF('Datos de tu bebé'!$D$8="Male",Table!AI305,Table!BA305)</f>
        <v>16.768771823999998</v>
      </c>
      <c r="N305" s="15" t="e">
        <f t="shared" si="0"/>
        <v>#N/A</v>
      </c>
      <c r="O305" s="16">
        <v>30.3</v>
      </c>
      <c r="P305" s="17" t="e">
        <f>VLOOKUP(Table!O305,'Datos de tu bebé'!$E$17:$G$102,3,FALSE)</f>
        <v>#N/A</v>
      </c>
      <c r="Q305" s="15">
        <f>IF('Datos de tu bebé'!$D$8="Male",Table!AJ305,Table!BB305)</f>
        <v>85.117439253976926</v>
      </c>
      <c r="R305" s="15">
        <f>IF('Datos de tu bebé'!$D$8="Male",Table!AK305,Table!BC305)</f>
        <v>85.955997069240027</v>
      </c>
      <c r="S305" s="15">
        <f>IF('Datos de tu bebé'!$D$8="Male",Table!AL305,Table!BD305)</f>
        <v>87.260155465019736</v>
      </c>
      <c r="T305" s="15">
        <f>IF('Datos de tu bebé'!$D$8="Male",Table!AM305,Table!BE305)</f>
        <v>89.474669080118133</v>
      </c>
      <c r="U305" s="15">
        <f>IF('Datos de tu bebé'!$D$8="Male",Table!AN305,Table!BF305)</f>
        <v>91.987737235032824</v>
      </c>
      <c r="V305" s="15">
        <f>IF('Datos de tu bebé'!$D$8="Male",Table!AO305,Table!BG305)</f>
        <v>94.55707805210622</v>
      </c>
      <c r="W305" s="15">
        <f>IF('Datos de tu bebé'!$D$8="Male",Table!AP305,Table!BH305)</f>
        <v>96.918480374787023</v>
      </c>
      <c r="X305" s="15">
        <f>IF('Datos de tu bebé'!$D$8="Male",Table!AQ305,Table!BI305)</f>
        <v>98.354168936412748</v>
      </c>
      <c r="Y305" s="15">
        <f>IF('Datos de tu bebé'!$D$8="Male",Table!AR305,Table!BJ305)</f>
        <v>99.29564542054743</v>
      </c>
      <c r="Z305" s="15" t="e">
        <f t="shared" si="1"/>
        <v>#N/A</v>
      </c>
      <c r="AA305" s="15">
        <v>11.105228565999997</v>
      </c>
      <c r="AB305" s="15">
        <v>11.37484087</v>
      </c>
      <c r="AC305" s="15">
        <v>11.80810028</v>
      </c>
      <c r="AD305" s="15">
        <v>12.584840911999999</v>
      </c>
      <c r="AE305" s="15">
        <v>13.533743719999999</v>
      </c>
      <c r="AF305" s="15">
        <v>14.585140195999999</v>
      </c>
      <c r="AG305" s="15">
        <v>15.631102810000002</v>
      </c>
      <c r="AH305" s="15">
        <v>16.307513984000003</v>
      </c>
      <c r="AI305" s="15">
        <v>16.768771823999998</v>
      </c>
      <c r="AJ305" s="15">
        <v>85.117439253976926</v>
      </c>
      <c r="AK305" s="15">
        <v>85.955997069240027</v>
      </c>
      <c r="AL305" s="15">
        <v>87.260155465019736</v>
      </c>
      <c r="AM305" s="15">
        <v>89.474669080118133</v>
      </c>
      <c r="AN305" s="15">
        <v>91.987737235032824</v>
      </c>
      <c r="AO305" s="15">
        <v>94.55707805210622</v>
      </c>
      <c r="AP305" s="15">
        <v>96.918480374787023</v>
      </c>
      <c r="AQ305" s="15">
        <v>98.354168936412748</v>
      </c>
      <c r="AR305" s="15">
        <v>99.29564542054743</v>
      </c>
      <c r="AS305" s="15">
        <v>10.71856300124608</v>
      </c>
      <c r="AT305" s="15">
        <v>10.962934419120886</v>
      </c>
      <c r="AU305" s="15">
        <v>11.360723560217242</v>
      </c>
      <c r="AV305" s="15">
        <v>12.090578534238315</v>
      </c>
      <c r="AW305" s="15">
        <v>13.01386526393711</v>
      </c>
      <c r="AX305" s="15">
        <v>14.081901950028559</v>
      </c>
      <c r="AY305" s="15">
        <v>15.196635937232687</v>
      </c>
      <c r="AZ305" s="15">
        <v>15.947958068713939</v>
      </c>
      <c r="BA305" s="15">
        <v>16.475031423567287</v>
      </c>
      <c r="BB305" s="15">
        <v>83.883306566626885</v>
      </c>
      <c r="BC305" s="15">
        <v>84.767402198179383</v>
      </c>
      <c r="BD305" s="15">
        <v>86.131907119780976</v>
      </c>
      <c r="BE305" s="15">
        <v>88.420353032363053</v>
      </c>
      <c r="BF305" s="15">
        <v>90.975170383799366</v>
      </c>
      <c r="BG305" s="15">
        <v>93.542588727242475</v>
      </c>
      <c r="BH305" s="15">
        <v>95.86393179153346</v>
      </c>
      <c r="BI305" s="15">
        <v>97.257899998495986</v>
      </c>
      <c r="BJ305" s="15">
        <v>98.165053671655954</v>
      </c>
    </row>
    <row r="306" spans="1:62" ht="12.75" customHeight="1" x14ac:dyDescent="0.15">
      <c r="A306" s="15"/>
      <c r="B306" s="18">
        <f t="shared" si="2"/>
        <v>912</v>
      </c>
      <c r="C306" s="16">
        <v>30.4</v>
      </c>
      <c r="D306" s="17" t="e">
        <f>VLOOKUP(Table!C306,'Datos de tu bebé'!$E$17:$F$102,2,FALSE)</f>
        <v>#N/A</v>
      </c>
      <c r="E306" s="15">
        <f>IF('Datos de tu bebé'!$D$8="Male",Table!AA306,Table!AS306)</f>
        <v>11.116549142999997</v>
      </c>
      <c r="F306" s="15">
        <f>IF('Datos de tu bebé'!$D$8="Male",Table!AB306,Table!AT306)</f>
        <v>11.386330285</v>
      </c>
      <c r="G306" s="15">
        <f>IF('Datos de tu bebé'!$D$8="Male",Table!AC306,Table!AU306)</f>
        <v>11.819902389999999</v>
      </c>
      <c r="H306" s="15">
        <f>IF('Datos de tu bebé'!$D$8="Male",Table!AD306,Table!AV306)</f>
        <v>12.597333810999999</v>
      </c>
      <c r="I306" s="15">
        <f>IF('Datos de tu bebé'!$D$8="Male",Table!AE306,Table!AW306)</f>
        <v>13.547312424999998</v>
      </c>
      <c r="J306" s="15">
        <f>IF('Datos de tu bebé'!$D$8="Male",Table!AF306,Table!AX306)</f>
        <v>14.600204962999999</v>
      </c>
      <c r="K306" s="15">
        <f>IF('Datos de tu bebé'!$D$8="Male",Table!AG306,Table!AY306)</f>
        <v>15.647977835000003</v>
      </c>
      <c r="L306" s="15">
        <f>IF('Datos de tu bebé'!$D$8="Male",Table!AH306,Table!AZ306)</f>
        <v>16.325732112000004</v>
      </c>
      <c r="M306" s="15">
        <f>IF('Datos de tu bebé'!$D$8="Male",Table!AI306,Table!BA306)</f>
        <v>16.787983821999998</v>
      </c>
      <c r="N306" s="15" t="e">
        <f t="shared" si="0"/>
        <v>#N/A</v>
      </c>
      <c r="O306" s="16">
        <v>30.4</v>
      </c>
      <c r="P306" s="17" t="e">
        <f>VLOOKUP(Table!O306,'Datos de tu bebé'!$E$17:$G$102,3,FALSE)</f>
        <v>#N/A</v>
      </c>
      <c r="Q306" s="15">
        <f>IF('Datos de tu bebé'!$D$8="Male",Table!AJ306,Table!BB306)</f>
        <v>85.184374119414699</v>
      </c>
      <c r="R306" s="15">
        <f>IF('Datos de tu bebé'!$D$8="Male",Table!AK306,Table!BC306)</f>
        <v>86.022913141944855</v>
      </c>
      <c r="S306" s="15">
        <f>IF('Datos de tu bebé'!$D$8="Male",Table!AL306,Table!BD306)</f>
        <v>87.327205063833134</v>
      </c>
      <c r="T306" s="15">
        <f>IF('Datos de tu bebé'!$D$8="Male",Table!AM306,Table!BE306)</f>
        <v>89.542399518602195</v>
      </c>
      <c r="U306" s="15">
        <f>IF('Datos de tu bebé'!$D$8="Male",Table!AN306,Table!BF306)</f>
        <v>92.05693303591606</v>
      </c>
      <c r="V306" s="15">
        <f>IF('Datos de tu bebé'!$D$8="Male",Table!AO306,Table!BG306)</f>
        <v>94.628533553322313</v>
      </c>
      <c r="W306" s="15">
        <f>IF('Datos de tu bebé'!$D$8="Male",Table!AP306,Table!BH306)</f>
        <v>96.992691504637605</v>
      </c>
      <c r="X306" s="15">
        <f>IF('Datos de tu bebé'!$D$8="Male",Table!AQ306,Table!BI306)</f>
        <v>98.430373070699289</v>
      </c>
      <c r="Y306" s="15">
        <f>IF('Datos de tu bebé'!$D$8="Male",Table!AR306,Table!BJ306)</f>
        <v>99.373286823952085</v>
      </c>
      <c r="Z306" s="15" t="e">
        <f t="shared" si="1"/>
        <v>#N/A</v>
      </c>
      <c r="AA306" s="15">
        <v>11.116549142999997</v>
      </c>
      <c r="AB306" s="15">
        <v>11.386330285</v>
      </c>
      <c r="AC306" s="15">
        <v>11.819902389999999</v>
      </c>
      <c r="AD306" s="15">
        <v>12.597333810999999</v>
      </c>
      <c r="AE306" s="15">
        <v>13.547312424999998</v>
      </c>
      <c r="AF306" s="15">
        <v>14.600204962999999</v>
      </c>
      <c r="AG306" s="15">
        <v>15.647977835000003</v>
      </c>
      <c r="AH306" s="15">
        <v>16.325732112000004</v>
      </c>
      <c r="AI306" s="15">
        <v>16.787983821999998</v>
      </c>
      <c r="AJ306" s="15">
        <v>85.184374119414699</v>
      </c>
      <c r="AK306" s="15">
        <v>86.022913141944855</v>
      </c>
      <c r="AL306" s="15">
        <v>87.327205063833134</v>
      </c>
      <c r="AM306" s="15">
        <v>89.542399518602195</v>
      </c>
      <c r="AN306" s="15">
        <v>92.05693303591606</v>
      </c>
      <c r="AO306" s="15">
        <v>94.628533553322313</v>
      </c>
      <c r="AP306" s="15">
        <v>96.992691504637605</v>
      </c>
      <c r="AQ306" s="15">
        <v>98.430373070699289</v>
      </c>
      <c r="AR306" s="15">
        <v>99.373286823952085</v>
      </c>
      <c r="AS306" s="15">
        <v>10.729452733263637</v>
      </c>
      <c r="AT306" s="15">
        <v>10.9741728177796</v>
      </c>
      <c r="AU306" s="15">
        <v>11.372564858214702</v>
      </c>
      <c r="AV306" s="15">
        <v>12.103642958591145</v>
      </c>
      <c r="AW306" s="15">
        <v>13.028701634909673</v>
      </c>
      <c r="AX306" s="15">
        <v>14.099113915285608</v>
      </c>
      <c r="AY306" s="15">
        <v>15.216714793246149</v>
      </c>
      <c r="AZ306" s="15">
        <v>15.970199477142824</v>
      </c>
      <c r="BA306" s="15">
        <v>16.498903101202917</v>
      </c>
      <c r="BB306" s="15">
        <v>83.950679499591701</v>
      </c>
      <c r="BC306" s="15">
        <v>84.835240139538612</v>
      </c>
      <c r="BD306" s="15">
        <v>86.200557104182266</v>
      </c>
      <c r="BE306" s="15">
        <v>88.490618751063565</v>
      </c>
      <c r="BF306" s="15">
        <v>91.047609266994073</v>
      </c>
      <c r="BG306" s="15">
        <v>93.617596273975693</v>
      </c>
      <c r="BH306" s="15">
        <v>95.941587367362629</v>
      </c>
      <c r="BI306" s="15">
        <v>97.337291881041708</v>
      </c>
      <c r="BJ306" s="15">
        <v>98.245633710074927</v>
      </c>
    </row>
    <row r="307" spans="1:62" ht="12.75" customHeight="1" x14ac:dyDescent="0.15">
      <c r="A307" s="15" t="s">
        <v>2</v>
      </c>
      <c r="B307" s="18">
        <f t="shared" si="2"/>
        <v>915</v>
      </c>
      <c r="C307" s="16">
        <v>30.5</v>
      </c>
      <c r="D307" s="17" t="e">
        <f>VLOOKUP(Table!C307,'Datos de tu bebé'!$E$17:$F$102,2,FALSE)</f>
        <v>#N/A</v>
      </c>
      <c r="E307" s="15">
        <f>IF('Datos de tu bebé'!$D$8="Male",Table!AA307,Table!AS307)</f>
        <v>11.12786972</v>
      </c>
      <c r="F307" s="15">
        <f>IF('Datos de tu bebé'!$D$8="Male",Table!AB307,Table!AT307)</f>
        <v>11.397819699999999</v>
      </c>
      <c r="G307" s="15">
        <f>IF('Datos de tu bebé'!$D$8="Male",Table!AC307,Table!AU307)</f>
        <v>11.831704500000001</v>
      </c>
      <c r="H307" s="15">
        <f>IF('Datos de tu bebé'!$D$8="Male",Table!AD307,Table!AV307)</f>
        <v>12.60982671</v>
      </c>
      <c r="I307" s="15">
        <f>IF('Datos de tu bebé'!$D$8="Male",Table!AE307,Table!AW307)</f>
        <v>13.56088113</v>
      </c>
      <c r="J307" s="15">
        <f>IF('Datos de tu bebé'!$D$8="Male",Table!AF307,Table!AX307)</f>
        <v>14.61526973</v>
      </c>
      <c r="K307" s="15">
        <f>IF('Datos de tu bebé'!$D$8="Male",Table!AG307,Table!AY307)</f>
        <v>15.66485286</v>
      </c>
      <c r="L307" s="15">
        <f>IF('Datos de tu bebé'!$D$8="Male",Table!AH307,Table!AZ307)</f>
        <v>16.343950240000002</v>
      </c>
      <c r="M307" s="15">
        <f>IF('Datos de tu bebé'!$D$8="Male",Table!AI307,Table!BA307)</f>
        <v>16.80719582</v>
      </c>
      <c r="N307" s="15" t="e">
        <f t="shared" si="0"/>
        <v>#N/A</v>
      </c>
      <c r="O307" s="16">
        <v>30.5</v>
      </c>
      <c r="P307" s="17" t="e">
        <f>VLOOKUP(Table!O307,'Datos de tu bebé'!$E$17:$G$102,3,FALSE)</f>
        <v>#N/A</v>
      </c>
      <c r="Q307" s="15">
        <f>IF('Datos de tu bebé'!$D$8="Male",Table!AJ307,Table!BB307)</f>
        <v>85.255886916182135</v>
      </c>
      <c r="R307" s="15">
        <f>IF('Datos de tu bebé'!$D$8="Male",Table!AK307,Table!BC307)</f>
        <v>86.094517446831645</v>
      </c>
      <c r="S307" s="15">
        <f>IF('Datos de tu bebé'!$D$8="Male",Table!AL307,Table!BD307)</f>
        <v>87.399174766839806</v>
      </c>
      <c r="T307" s="15">
        <f>IF('Datos de tu bebé'!$D$8="Male",Table!AM307,Table!BE307)</f>
        <v>89.61559786982572</v>
      </c>
      <c r="U307" s="15">
        <f>IF('Datos de tu bebé'!$D$8="Male",Table!AN307,Table!BF307)</f>
        <v>92.132423789000001</v>
      </c>
      <c r="V307" s="15">
        <f>IF('Datos de tu bebé'!$D$8="Male",Table!AO307,Table!BG307)</f>
        <v>94.707316535415785</v>
      </c>
      <c r="W307" s="15">
        <f>IF('Datos de tu bebé'!$D$8="Male",Table!AP307,Table!BH307)</f>
        <v>97.075311104913411</v>
      </c>
      <c r="X307" s="15">
        <f>IF('Datos de tu bebé'!$D$8="Male",Table!AQ307,Table!BI307)</f>
        <v>98.515691042050634</v>
      </c>
      <c r="Y307" s="15">
        <f>IF('Datos de tu bebé'!$D$8="Male",Table!AR307,Table!BJ307)</f>
        <v>99.460520266677037</v>
      </c>
      <c r="Z307" s="15" t="e">
        <f t="shared" si="1"/>
        <v>#N/A</v>
      </c>
      <c r="AA307" s="15">
        <v>11.12786972</v>
      </c>
      <c r="AB307" s="15">
        <v>11.397819699999999</v>
      </c>
      <c r="AC307" s="15">
        <v>11.831704500000001</v>
      </c>
      <c r="AD307" s="15">
        <v>12.60982671</v>
      </c>
      <c r="AE307" s="15">
        <v>13.56088113</v>
      </c>
      <c r="AF307" s="15">
        <v>14.61526973</v>
      </c>
      <c r="AG307" s="15">
        <v>15.66485286</v>
      </c>
      <c r="AH307" s="15">
        <v>16.343950240000002</v>
      </c>
      <c r="AI307" s="15">
        <v>16.80719582</v>
      </c>
      <c r="AJ307" s="15">
        <v>85.255886916182135</v>
      </c>
      <c r="AK307" s="15">
        <v>86.094517446831645</v>
      </c>
      <c r="AL307" s="15">
        <v>87.399174766839806</v>
      </c>
      <c r="AM307" s="15">
        <v>89.61559786982572</v>
      </c>
      <c r="AN307" s="15">
        <v>92.132423789000001</v>
      </c>
      <c r="AO307" s="15">
        <v>94.707316535415785</v>
      </c>
      <c r="AP307" s="15">
        <v>97.075311104913411</v>
      </c>
      <c r="AQ307" s="15">
        <v>98.515691042050634</v>
      </c>
      <c r="AR307" s="15">
        <v>99.460520266677037</v>
      </c>
      <c r="AS307" s="15">
        <v>10.74078194</v>
      </c>
      <c r="AT307" s="15">
        <v>10.985812279999999</v>
      </c>
      <c r="AU307" s="15">
        <v>11.384743029999999</v>
      </c>
      <c r="AV307" s="15">
        <v>12.11691911</v>
      </c>
      <c r="AW307" s="15">
        <v>13.04357164</v>
      </c>
      <c r="AX307" s="15">
        <v>14.116113370000001</v>
      </c>
      <c r="AY307" s="15">
        <v>15.23626013</v>
      </c>
      <c r="AZ307" s="15">
        <v>15.991643359999999</v>
      </c>
      <c r="BA307" s="15">
        <v>16.521764690000001</v>
      </c>
      <c r="BB307" s="15">
        <v>84.029718171246387</v>
      </c>
      <c r="BC307" s="15">
        <v>84.914943892327329</v>
      </c>
      <c r="BD307" s="15">
        <v>86.281390268652331</v>
      </c>
      <c r="BE307" s="15">
        <v>88.573618816677481</v>
      </c>
      <c r="BF307" s="15">
        <v>91.133417221000002</v>
      </c>
      <c r="BG307" s="15">
        <v>93.706621197003926</v>
      </c>
      <c r="BH307" s="15">
        <v>96.033847317722064</v>
      </c>
      <c r="BI307" s="15">
        <v>97.431638057457675</v>
      </c>
      <c r="BJ307" s="15">
        <v>98.341393892265771</v>
      </c>
    </row>
    <row r="308" spans="1:62" ht="12.75" customHeight="1" x14ac:dyDescent="0.15">
      <c r="A308" s="15"/>
      <c r="B308" s="18">
        <f t="shared" si="2"/>
        <v>918</v>
      </c>
      <c r="C308" s="16">
        <v>30.6</v>
      </c>
      <c r="D308" s="17" t="e">
        <f>VLOOKUP(Table!C308,'Datos de tu bebé'!$E$17:$F$102,2,FALSE)</f>
        <v>#N/A</v>
      </c>
      <c r="E308" s="15">
        <f>IF('Datos de tu bebé'!$D$8="Male",Table!AA308,Table!AS308)</f>
        <v>11.139217499999999</v>
      </c>
      <c r="F308" s="15">
        <f>IF('Datos de tu bebé'!$D$8="Male",Table!AB308,Table!AT308)</f>
        <v>11.409337696</v>
      </c>
      <c r="G308" s="15">
        <f>IF('Datos de tu bebé'!$D$8="Male",Table!AC308,Table!AU308)</f>
        <v>11.843539485000001</v>
      </c>
      <c r="H308" s="15">
        <f>IF('Datos de tu bebé'!$D$8="Male",Table!AD308,Table!AV308)</f>
        <v>12.622367455999999</v>
      </c>
      <c r="I308" s="15">
        <f>IF('Datos de tu bebé'!$D$8="Male",Table!AE308,Table!AW308)</f>
        <v>13.574530875000001</v>
      </c>
      <c r="J308" s="15">
        <f>IF('Datos de tu bebé'!$D$8="Male",Table!AF308,Table!AX308)</f>
        <v>14.630475144</v>
      </c>
      <c r="K308" s="15">
        <f>IF('Datos de tu bebé'!$D$8="Male",Table!AG308,Table!AY308)</f>
        <v>15.681955882</v>
      </c>
      <c r="L308" s="15">
        <f>IF('Datos de tu bebé'!$D$8="Male",Table!AH308,Table!AZ308)</f>
        <v>16.362469778000001</v>
      </c>
      <c r="M308" s="15">
        <f>IF('Datos de tu bebé'!$D$8="Male",Table!AI308,Table!BA308)</f>
        <v>16.826767623999999</v>
      </c>
      <c r="N308" s="15" t="e">
        <f t="shared" si="0"/>
        <v>#N/A</v>
      </c>
      <c r="O308" s="16">
        <v>30.6</v>
      </c>
      <c r="P308" s="17" t="e">
        <f>VLOOKUP(Table!O308,'Datos de tu bebé'!$E$17:$G$102,3,FALSE)</f>
        <v>#N/A</v>
      </c>
      <c r="Q308" s="15">
        <f>IF('Datos de tu bebé'!$D$8="Male",Table!AJ308,Table!BB308)</f>
        <v>85.322592184412386</v>
      </c>
      <c r="R308" s="15">
        <f>IF('Datos de tu bebé'!$D$8="Male",Table!AK308,Table!BC308)</f>
        <v>86.161199594646746</v>
      </c>
      <c r="S308" s="15">
        <f>IF('Datos de tu bebé'!$D$8="Male",Table!AL308,Table!BD308)</f>
        <v>87.465980278424439</v>
      </c>
      <c r="T308" s="15">
        <f>IF('Datos de tu bebé'!$D$8="Male",Table!AM308,Table!BE308)</f>
        <v>89.683058259684771</v>
      </c>
      <c r="U308" s="15">
        <f>IF('Datos de tu bebé'!$D$8="Male",Table!AN308,Table!BF308)</f>
        <v>92.201308577399999</v>
      </c>
      <c r="V308" s="15">
        <f>IF('Datos de tu bebé'!$D$8="Male",Table!AO308,Table!BG308)</f>
        <v>94.778408766388381</v>
      </c>
      <c r="W308" s="15">
        <f>IF('Datos de tu bebé'!$D$8="Male",Table!AP308,Table!BH308)</f>
        <v>97.149103654527622</v>
      </c>
      <c r="X308" s="15">
        <f>IF('Datos de tu bebé'!$D$8="Male",Table!AQ308,Table!BI308)</f>
        <v>98.591440315546123</v>
      </c>
      <c r="Y308" s="15">
        <f>IF('Datos de tu bebé'!$D$8="Male",Table!AR308,Table!BJ308)</f>
        <v>99.537682151277878</v>
      </c>
      <c r="Z308" s="15" t="e">
        <f t="shared" si="1"/>
        <v>#N/A</v>
      </c>
      <c r="AA308" s="15">
        <v>11.139217499999999</v>
      </c>
      <c r="AB308" s="15">
        <v>11.409337696</v>
      </c>
      <c r="AC308" s="15">
        <v>11.843539485000001</v>
      </c>
      <c r="AD308" s="15">
        <v>12.622367455999999</v>
      </c>
      <c r="AE308" s="15">
        <v>13.574530875000001</v>
      </c>
      <c r="AF308" s="15">
        <v>14.630475144</v>
      </c>
      <c r="AG308" s="15">
        <v>15.681955882</v>
      </c>
      <c r="AH308" s="15">
        <v>16.362469778000001</v>
      </c>
      <c r="AI308" s="15">
        <v>16.826767623999999</v>
      </c>
      <c r="AJ308" s="15">
        <v>85.322592184412386</v>
      </c>
      <c r="AK308" s="15">
        <v>86.161199594646746</v>
      </c>
      <c r="AL308" s="15">
        <v>87.465980278424439</v>
      </c>
      <c r="AM308" s="15">
        <v>89.683058259684771</v>
      </c>
      <c r="AN308" s="15">
        <v>92.201308577399999</v>
      </c>
      <c r="AO308" s="15">
        <v>94.778408766388381</v>
      </c>
      <c r="AP308" s="15">
        <v>97.149103654527622</v>
      </c>
      <c r="AQ308" s="15">
        <v>98.591440315546123</v>
      </c>
      <c r="AR308" s="15">
        <v>99.537682151277878</v>
      </c>
      <c r="AS308" s="15">
        <v>10.751638720999999</v>
      </c>
      <c r="AT308" s="15">
        <v>10.997019676999999</v>
      </c>
      <c r="AU308" s="15">
        <v>11.396556568999999</v>
      </c>
      <c r="AV308" s="15">
        <v>12.129962041999999</v>
      </c>
      <c r="AW308" s="15">
        <v>13.058395302999999</v>
      </c>
      <c r="AX308" s="15">
        <v>14.133324529000001</v>
      </c>
      <c r="AY308" s="15">
        <v>15.256353364999999</v>
      </c>
      <c r="AZ308" s="15">
        <v>16.013911416999999</v>
      </c>
      <c r="BA308" s="15">
        <v>16.545672781</v>
      </c>
      <c r="BB308" s="15">
        <v>84.096583070091555</v>
      </c>
      <c r="BC308" s="15">
        <v>84.982258389154026</v>
      </c>
      <c r="BD308" s="15">
        <v>86.349493319344788</v>
      </c>
      <c r="BE308" s="15">
        <v>88.643299225001485</v>
      </c>
      <c r="BF308" s="15">
        <v>91.205229859200003</v>
      </c>
      <c r="BG308" s="15">
        <v>93.780963859210686</v>
      </c>
      <c r="BH308" s="15">
        <v>96.110805595810945</v>
      </c>
      <c r="BI308" s="15">
        <v>97.510314459323666</v>
      </c>
      <c r="BJ308" s="15">
        <v>98.421247169350295</v>
      </c>
    </row>
    <row r="309" spans="1:62" ht="12.75" customHeight="1" x14ac:dyDescent="0.15">
      <c r="A309" s="15"/>
      <c r="B309" s="18">
        <f t="shared" si="2"/>
        <v>921</v>
      </c>
      <c r="C309" s="16">
        <v>30.7</v>
      </c>
      <c r="D309" s="17" t="e">
        <f>VLOOKUP(Table!C309,'Datos de tu bebé'!$E$17:$F$102,2,FALSE)</f>
        <v>#N/A</v>
      </c>
      <c r="E309" s="15">
        <f>IF('Datos de tu bebé'!$D$8="Male",Table!AA309,Table!AS309)</f>
        <v>11.150565279999999</v>
      </c>
      <c r="F309" s="15">
        <f>IF('Datos de tu bebé'!$D$8="Male",Table!AB309,Table!AT309)</f>
        <v>11.420855692</v>
      </c>
      <c r="G309" s="15">
        <f>IF('Datos de tu bebé'!$D$8="Male",Table!AC309,Table!AU309)</f>
        <v>11.855374470000001</v>
      </c>
      <c r="H309" s="15">
        <f>IF('Datos de tu bebé'!$D$8="Male",Table!AD309,Table!AV309)</f>
        <v>12.634908201999998</v>
      </c>
      <c r="I309" s="15">
        <f>IF('Datos de tu bebé'!$D$8="Male",Table!AE309,Table!AW309)</f>
        <v>13.588180620000001</v>
      </c>
      <c r="J309" s="15">
        <f>IF('Datos de tu bebé'!$D$8="Male",Table!AF309,Table!AX309)</f>
        <v>14.645680558</v>
      </c>
      <c r="K309" s="15">
        <f>IF('Datos de tu bebé'!$D$8="Male",Table!AG309,Table!AY309)</f>
        <v>15.699058904000001</v>
      </c>
      <c r="L309" s="15">
        <f>IF('Datos de tu bebé'!$D$8="Male",Table!AH309,Table!AZ309)</f>
        <v>16.380989316000001</v>
      </c>
      <c r="M309" s="15">
        <f>IF('Datos de tu bebé'!$D$8="Male",Table!AI309,Table!BA309)</f>
        <v>16.846339427999997</v>
      </c>
      <c r="N309" s="15" t="e">
        <f t="shared" si="0"/>
        <v>#N/A</v>
      </c>
      <c r="O309" s="16">
        <v>30.7</v>
      </c>
      <c r="P309" s="17" t="e">
        <f>VLOOKUP(Table!O309,'Datos de tu bebé'!$E$17:$G$102,3,FALSE)</f>
        <v>#N/A</v>
      </c>
      <c r="Q309" s="15">
        <f>IF('Datos de tu bebé'!$D$8="Male",Table!AJ309,Table!BB309)</f>
        <v>85.389198380945359</v>
      </c>
      <c r="R309" s="15">
        <f>IF('Datos de tu bebé'!$D$8="Male",Table!AK309,Table!BC309)</f>
        <v>86.227779997172661</v>
      </c>
      <c r="S309" s="15">
        <f>IF('Datos de tu bebé'!$D$8="Male",Table!AL309,Table!BD309)</f>
        <v>87.532678674558383</v>
      </c>
      <c r="T309" s="15">
        <f>IF('Datos de tu bebé'!$D$8="Male",Table!AM309,Table!BE309)</f>
        <v>89.750399303595984</v>
      </c>
      <c r="U309" s="15">
        <f>IF('Datos de tu bebé'!$D$8="Male",Table!AN309,Table!BF309)</f>
        <v>92.270055964799994</v>
      </c>
      <c r="V309" s="15">
        <f>IF('Datos de tu bebé'!$D$8="Male",Table!AO309,Table!BG309)</f>
        <v>94.849341307502272</v>
      </c>
      <c r="W309" s="15">
        <f>IF('Datos de tu bebé'!$D$8="Male",Table!AP309,Table!BH309)</f>
        <v>97.222713308590286</v>
      </c>
      <c r="X309" s="15">
        <f>IF('Datos de tu bebé'!$D$8="Male",Table!AQ309,Table!BI309)</f>
        <v>98.666991589398691</v>
      </c>
      <c r="Y309" s="15">
        <f>IF('Datos de tu bebé'!$D$8="Male",Table!AR309,Table!BJ309)</f>
        <v>99.614635807900157</v>
      </c>
      <c r="Z309" s="15" t="e">
        <f t="shared" si="1"/>
        <v>#N/A</v>
      </c>
      <c r="AA309" s="15">
        <v>11.150565279999999</v>
      </c>
      <c r="AB309" s="15">
        <v>11.420855692</v>
      </c>
      <c r="AC309" s="15">
        <v>11.855374470000001</v>
      </c>
      <c r="AD309" s="15">
        <v>12.634908201999998</v>
      </c>
      <c r="AE309" s="15">
        <v>13.588180620000001</v>
      </c>
      <c r="AF309" s="15">
        <v>14.645680558</v>
      </c>
      <c r="AG309" s="15">
        <v>15.699058904000001</v>
      </c>
      <c r="AH309" s="15">
        <v>16.380989316000001</v>
      </c>
      <c r="AI309" s="15">
        <v>16.846339427999997</v>
      </c>
      <c r="AJ309" s="15">
        <v>85.389198380945359</v>
      </c>
      <c r="AK309" s="15">
        <v>86.227779997172661</v>
      </c>
      <c r="AL309" s="15">
        <v>87.532678674558383</v>
      </c>
      <c r="AM309" s="15">
        <v>89.750399303595984</v>
      </c>
      <c r="AN309" s="15">
        <v>92.270055964799994</v>
      </c>
      <c r="AO309" s="15">
        <v>94.849341307502272</v>
      </c>
      <c r="AP309" s="15">
        <v>97.222713308590286</v>
      </c>
      <c r="AQ309" s="15">
        <v>98.666991589398691</v>
      </c>
      <c r="AR309" s="15">
        <v>99.614635807900157</v>
      </c>
      <c r="AS309" s="15">
        <v>10.7624885191</v>
      </c>
      <c r="AT309" s="15">
        <v>11.008220918799999</v>
      </c>
      <c r="AU309" s="15">
        <v>11.4083653396</v>
      </c>
      <c r="AV309" s="15">
        <v>12.143002922099999</v>
      </c>
      <c r="AW309" s="15">
        <v>13.073220810399999</v>
      </c>
      <c r="AX309" s="15">
        <v>14.150542971700002</v>
      </c>
      <c r="AY309" s="15">
        <v>15.276461052899998</v>
      </c>
      <c r="AZ309" s="15">
        <v>16.036199871899999</v>
      </c>
      <c r="BA309" s="15">
        <v>16.5696060818</v>
      </c>
      <c r="BB309" s="15">
        <v>84.163176499496473</v>
      </c>
      <c r="BC309" s="15">
        <v>85.049298404920151</v>
      </c>
      <c r="BD309" s="15">
        <v>86.417316872997574</v>
      </c>
      <c r="BE309" s="15">
        <v>88.712690822481463</v>
      </c>
      <c r="BF309" s="15">
        <v>91.27674214951</v>
      </c>
      <c r="BG309" s="15">
        <v>93.854993602665218</v>
      </c>
      <c r="BH309" s="15">
        <v>96.187438936466009</v>
      </c>
      <c r="BI309" s="15">
        <v>97.588658477982918</v>
      </c>
      <c r="BJ309" s="15">
        <v>98.500763145264415</v>
      </c>
    </row>
    <row r="310" spans="1:62" ht="12.75" customHeight="1" x14ac:dyDescent="0.15">
      <c r="A310" s="15"/>
      <c r="B310" s="18">
        <f t="shared" si="2"/>
        <v>924</v>
      </c>
      <c r="C310" s="16">
        <v>30.8</v>
      </c>
      <c r="D310" s="17" t="e">
        <f>VLOOKUP(Table!C310,'Datos de tu bebé'!$E$17:$F$102,2,FALSE)</f>
        <v>#N/A</v>
      </c>
      <c r="E310" s="15">
        <f>IF('Datos de tu bebé'!$D$8="Male",Table!AA310,Table!AS310)</f>
        <v>11.161913059999998</v>
      </c>
      <c r="F310" s="15">
        <f>IF('Datos de tu bebé'!$D$8="Male",Table!AB310,Table!AT310)</f>
        <v>11.432373688</v>
      </c>
      <c r="G310" s="15">
        <f>IF('Datos de tu bebé'!$D$8="Male",Table!AC310,Table!AU310)</f>
        <v>11.867209455000001</v>
      </c>
      <c r="H310" s="15">
        <f>IF('Datos de tu bebé'!$D$8="Male",Table!AD310,Table!AV310)</f>
        <v>12.647448947999997</v>
      </c>
      <c r="I310" s="15">
        <f>IF('Datos de tu bebé'!$D$8="Male",Table!AE310,Table!AW310)</f>
        <v>13.601830365000001</v>
      </c>
      <c r="J310" s="15">
        <f>IF('Datos de tu bebé'!$D$8="Male",Table!AF310,Table!AX310)</f>
        <v>14.660885972000001</v>
      </c>
      <c r="K310" s="15">
        <f>IF('Datos de tu bebé'!$D$8="Male",Table!AG310,Table!AY310)</f>
        <v>15.716161926000002</v>
      </c>
      <c r="L310" s="15">
        <f>IF('Datos de tu bebé'!$D$8="Male",Table!AH310,Table!AZ310)</f>
        <v>16.399508854</v>
      </c>
      <c r="M310" s="15">
        <f>IF('Datos de tu bebé'!$D$8="Male",Table!AI310,Table!BA310)</f>
        <v>16.865911231999995</v>
      </c>
      <c r="N310" s="15" t="e">
        <f t="shared" si="0"/>
        <v>#N/A</v>
      </c>
      <c r="O310" s="16">
        <v>30.8</v>
      </c>
      <c r="P310" s="17" t="e">
        <f>VLOOKUP(Table!O310,'Datos de tu bebé'!$E$17:$G$102,3,FALSE)</f>
        <v>#N/A</v>
      </c>
      <c r="Q310" s="15">
        <f>IF('Datos de tu bebé'!$D$8="Male",Table!AJ310,Table!BB310)</f>
        <v>85.455706095068422</v>
      </c>
      <c r="R310" s="15">
        <f>IF('Datos de tu bebé'!$D$8="Male",Table!AK310,Table!BC310)</f>
        <v>86.294259228148661</v>
      </c>
      <c r="S310" s="15">
        <f>IF('Datos de tu bebé'!$D$8="Male",Table!AL310,Table!BD310)</f>
        <v>87.599270524034594</v>
      </c>
      <c r="T310" s="15">
        <f>IF('Datos de tu bebé'!$D$8="Male",Table!AM310,Table!BE310)</f>
        <v>89.817621610449521</v>
      </c>
      <c r="U310" s="15">
        <f>IF('Datos de tu bebé'!$D$8="Male",Table!AN310,Table!BF310)</f>
        <v>92.338666669517991</v>
      </c>
      <c r="V310" s="15">
        <f>IF('Datos de tu bebé'!$D$8="Male",Table!AO310,Table!BG310)</f>
        <v>94.920115047294601</v>
      </c>
      <c r="W310" s="15">
        <f>IF('Datos de tu bebé'!$D$8="Male",Table!AP310,Table!BH310)</f>
        <v>97.296141154705808</v>
      </c>
      <c r="X310" s="15">
        <f>IF('Datos de tu bebé'!$D$8="Male",Table!AQ310,Table!BI310)</f>
        <v>98.742346088973662</v>
      </c>
      <c r="Y310" s="15">
        <f>IF('Datos de tu bebé'!$D$8="Male",Table!AR310,Table!BJ310)</f>
        <v>99.691382558267634</v>
      </c>
      <c r="Z310" s="15" t="e">
        <f t="shared" si="1"/>
        <v>#N/A</v>
      </c>
      <c r="AA310" s="15">
        <v>11.161913059999998</v>
      </c>
      <c r="AB310" s="15">
        <v>11.432373688</v>
      </c>
      <c r="AC310" s="15">
        <v>11.867209455000001</v>
      </c>
      <c r="AD310" s="15">
        <v>12.647448947999997</v>
      </c>
      <c r="AE310" s="15">
        <v>13.601830365000001</v>
      </c>
      <c r="AF310" s="15">
        <v>14.660885972000001</v>
      </c>
      <c r="AG310" s="15">
        <v>15.716161926000002</v>
      </c>
      <c r="AH310" s="15">
        <v>16.399508854</v>
      </c>
      <c r="AI310" s="15">
        <v>16.865911231999995</v>
      </c>
      <c r="AJ310" s="15">
        <v>85.455706095068422</v>
      </c>
      <c r="AK310" s="15">
        <v>86.294259228148661</v>
      </c>
      <c r="AL310" s="15">
        <v>87.599270524034594</v>
      </c>
      <c r="AM310" s="15">
        <v>89.817621610449521</v>
      </c>
      <c r="AN310" s="15">
        <v>92.338666669517991</v>
      </c>
      <c r="AO310" s="15">
        <v>94.920115047294601</v>
      </c>
      <c r="AP310" s="15">
        <v>97.296141154705808</v>
      </c>
      <c r="AQ310" s="15">
        <v>98.742346088973662</v>
      </c>
      <c r="AR310" s="15">
        <v>99.691382558267634</v>
      </c>
      <c r="AS310" s="15">
        <v>10.77333169057</v>
      </c>
      <c r="AT310" s="15">
        <v>11.01941635533</v>
      </c>
      <c r="AU310" s="15">
        <v>11.420169681459999</v>
      </c>
      <c r="AV310" s="15">
        <v>12.156042071489999</v>
      </c>
      <c r="AW310" s="15">
        <v>13.08804846092</v>
      </c>
      <c r="AX310" s="15">
        <v>14.167768972850002</v>
      </c>
      <c r="AY310" s="15">
        <v>15.296583447419998</v>
      </c>
      <c r="AZ310" s="15">
        <v>16.05850896798</v>
      </c>
      <c r="BA310" s="15">
        <v>16.593564830879998</v>
      </c>
      <c r="BB310" s="15">
        <v>84.229498369147564</v>
      </c>
      <c r="BC310" s="15">
        <v>85.116063989420354</v>
      </c>
      <c r="BD310" s="15">
        <v>86.484861183410359</v>
      </c>
      <c r="BE310" s="15">
        <v>88.781794170655758</v>
      </c>
      <c r="BF310" s="15">
        <v>91.347954944215005</v>
      </c>
      <c r="BG310" s="15">
        <v>93.928711513684476</v>
      </c>
      <c r="BH310" s="15">
        <v>96.263748586002265</v>
      </c>
      <c r="BI310" s="15">
        <v>97.666671431833493</v>
      </c>
      <c r="BJ310" s="15">
        <v>98.579943175533984</v>
      </c>
    </row>
    <row r="311" spans="1:62" ht="12.75" customHeight="1" x14ac:dyDescent="0.15">
      <c r="A311" s="15"/>
      <c r="B311" s="18">
        <f t="shared" si="2"/>
        <v>927</v>
      </c>
      <c r="C311" s="16">
        <v>30.9</v>
      </c>
      <c r="D311" s="17" t="e">
        <f>VLOOKUP(Table!C311,'Datos de tu bebé'!$E$17:$F$102,2,FALSE)</f>
        <v>#N/A</v>
      </c>
      <c r="E311" s="15">
        <f>IF('Datos de tu bebé'!$D$8="Male",Table!AA311,Table!AS311)</f>
        <v>11.173260839999998</v>
      </c>
      <c r="F311" s="15">
        <f>IF('Datos de tu bebé'!$D$8="Male",Table!AB311,Table!AT311)</f>
        <v>11.443891684</v>
      </c>
      <c r="G311" s="15">
        <f>IF('Datos de tu bebé'!$D$8="Male",Table!AC311,Table!AU311)</f>
        <v>11.879044440000001</v>
      </c>
      <c r="H311" s="15">
        <f>IF('Datos de tu bebé'!$D$8="Male",Table!AD311,Table!AV311)</f>
        <v>12.659989693999997</v>
      </c>
      <c r="I311" s="15">
        <f>IF('Datos de tu bebé'!$D$8="Male",Table!AE311,Table!AW311)</f>
        <v>13.615480110000002</v>
      </c>
      <c r="J311" s="15">
        <f>IF('Datos de tu bebé'!$D$8="Male",Table!AF311,Table!AX311)</f>
        <v>14.676091386000001</v>
      </c>
      <c r="K311" s="15">
        <f>IF('Datos de tu bebé'!$D$8="Male",Table!AG311,Table!AY311)</f>
        <v>15.733264948000002</v>
      </c>
      <c r="L311" s="15">
        <f>IF('Datos de tu bebé'!$D$8="Male",Table!AH311,Table!AZ311)</f>
        <v>16.418028392</v>
      </c>
      <c r="M311" s="15">
        <f>IF('Datos de tu bebé'!$D$8="Male",Table!AI311,Table!BA311)</f>
        <v>16.885483035999993</v>
      </c>
      <c r="N311" s="15" t="e">
        <f t="shared" si="0"/>
        <v>#N/A</v>
      </c>
      <c r="O311" s="16">
        <v>30.9</v>
      </c>
      <c r="P311" s="17" t="e">
        <f>VLOOKUP(Table!O311,'Datos de tu bebé'!$E$17:$G$102,3,FALSE)</f>
        <v>#N/A</v>
      </c>
      <c r="Q311" s="15">
        <f>IF('Datos de tu bebé'!$D$8="Male",Table!AJ311,Table!BB311)</f>
        <v>85.522115911062897</v>
      </c>
      <c r="R311" s="15">
        <f>IF('Datos de tu bebé'!$D$8="Male",Table!AK311,Table!BC311)</f>
        <v>86.360637856944564</v>
      </c>
      <c r="S311" s="15">
        <f>IF('Datos de tu bebé'!$D$8="Male",Table!AL311,Table!BD311)</f>
        <v>87.665756392069198</v>
      </c>
      <c r="T311" s="15">
        <f>IF('Datos de tu bebé'!$D$8="Male",Table!AM311,Table!BE311)</f>
        <v>89.884725786504589</v>
      </c>
      <c r="U311" s="15">
        <f>IF('Datos de tu bebé'!$D$8="Male",Table!AN311,Table!BF311)</f>
        <v>92.407141407995397</v>
      </c>
      <c r="V311" s="15">
        <f>IF('Datos de tu bebé'!$D$8="Male",Table!AO311,Table!BG311)</f>
        <v>94.990730873191879</v>
      </c>
      <c r="W311" s="15">
        <f>IF('Datos de tu bebé'!$D$8="Male",Table!AP311,Table!BH311)</f>
        <v>97.369388280343458</v>
      </c>
      <c r="X311" s="15">
        <f>IF('Datos de tu bebé'!$D$8="Male",Table!AQ311,Table!BI311)</f>
        <v>98.817505040319759</v>
      </c>
      <c r="Y311" s="15">
        <f>IF('Datos de tu bebé'!$D$8="Male",Table!AR311,Table!BJ311)</f>
        <v>99.767923725444163</v>
      </c>
      <c r="Z311" s="15" t="e">
        <f t="shared" si="1"/>
        <v>#N/A</v>
      </c>
      <c r="AA311" s="15">
        <v>11.173260839999998</v>
      </c>
      <c r="AB311" s="15">
        <v>11.443891684</v>
      </c>
      <c r="AC311" s="15">
        <v>11.879044440000001</v>
      </c>
      <c r="AD311" s="15">
        <v>12.659989693999997</v>
      </c>
      <c r="AE311" s="15">
        <v>13.615480110000002</v>
      </c>
      <c r="AF311" s="15">
        <v>14.676091386000001</v>
      </c>
      <c r="AG311" s="15">
        <v>15.733264948000002</v>
      </c>
      <c r="AH311" s="15">
        <v>16.418028392</v>
      </c>
      <c r="AI311" s="15">
        <v>16.885483035999993</v>
      </c>
      <c r="AJ311" s="15">
        <v>85.522115911062897</v>
      </c>
      <c r="AK311" s="15">
        <v>86.360637856944564</v>
      </c>
      <c r="AL311" s="15">
        <v>87.665756392069198</v>
      </c>
      <c r="AM311" s="15">
        <v>89.884725786504589</v>
      </c>
      <c r="AN311" s="15">
        <v>92.407141407995397</v>
      </c>
      <c r="AO311" s="15">
        <v>94.990730873191879</v>
      </c>
      <c r="AP311" s="15">
        <v>97.369388280343458</v>
      </c>
      <c r="AQ311" s="15">
        <v>98.817505040319759</v>
      </c>
      <c r="AR311" s="15">
        <v>99.767923725444163</v>
      </c>
      <c r="AS311" s="15">
        <v>10.784168587606001</v>
      </c>
      <c r="AT311" s="15">
        <v>11.030606332401</v>
      </c>
      <c r="AU311" s="15">
        <v>11.431969930052999</v>
      </c>
      <c r="AV311" s="15">
        <v>12.169079807030998</v>
      </c>
      <c r="AW311" s="15">
        <v>13.102878548758</v>
      </c>
      <c r="AX311" s="15">
        <v>14.185002802440001</v>
      </c>
      <c r="AY311" s="15">
        <v>15.316720797265997</v>
      </c>
      <c r="AZ311" s="15">
        <v>16.080838943334001</v>
      </c>
      <c r="BA311" s="15">
        <v>16.617549261420997</v>
      </c>
      <c r="BB311" s="15">
        <v>84.295548648490467</v>
      </c>
      <c r="BC311" s="15">
        <v>85.182555247741675</v>
      </c>
      <c r="BD311" s="15">
        <v>86.55212655343324</v>
      </c>
      <c r="BE311" s="15">
        <v>88.850609871384606</v>
      </c>
      <c r="BF311" s="15">
        <v>91.418869128676008</v>
      </c>
      <c r="BG311" s="15">
        <v>94.002118706934183</v>
      </c>
      <c r="BH311" s="15">
        <v>96.339735816923863</v>
      </c>
      <c r="BI311" s="15">
        <v>97.744354665095713</v>
      </c>
      <c r="BJ311" s="15">
        <v>98.658788641632725</v>
      </c>
    </row>
    <row r="312" spans="1:62" ht="12.75" customHeight="1" x14ac:dyDescent="0.15">
      <c r="A312" s="15" t="s">
        <v>2</v>
      </c>
      <c r="B312" s="18">
        <f t="shared" si="2"/>
        <v>930</v>
      </c>
      <c r="C312" s="16">
        <v>31</v>
      </c>
      <c r="D312" s="17" t="e">
        <f>VLOOKUP(Table!C312,'Datos de tu bebé'!$E$17:$F$102,2,FALSE)</f>
        <v>#N/A</v>
      </c>
      <c r="E312" s="15">
        <f>IF('Datos de tu bebé'!$D$8="Male",Table!AA312,Table!AS312)</f>
        <v>11.184608619999999</v>
      </c>
      <c r="F312" s="15">
        <f>IF('Datos de tu bebé'!$D$8="Male",Table!AB312,Table!AT312)</f>
        <v>11.455409679999999</v>
      </c>
      <c r="G312" s="15">
        <f>IF('Datos de tu bebé'!$D$8="Male",Table!AC312,Table!AU312)</f>
        <v>11.890879425000001</v>
      </c>
      <c r="H312" s="15">
        <f>IF('Datos de tu bebé'!$D$8="Male",Table!AD312,Table!AV312)</f>
        <v>12.672530439999999</v>
      </c>
      <c r="I312" s="15">
        <f>IF('Datos de tu bebé'!$D$8="Male",Table!AE312,Table!AW312)</f>
        <v>13.629129855</v>
      </c>
      <c r="J312" s="15">
        <f>IF('Datos de tu bebé'!$D$8="Male",Table!AF312,Table!AX312)</f>
        <v>14.6912968</v>
      </c>
      <c r="K312" s="15">
        <f>IF('Datos de tu bebé'!$D$8="Male",Table!AG312,Table!AY312)</f>
        <v>15.750367969999999</v>
      </c>
      <c r="L312" s="15">
        <f>IF('Datos de tu bebé'!$D$8="Male",Table!AH312,Table!AZ312)</f>
        <v>16.436547930000003</v>
      </c>
      <c r="M312" s="15">
        <f>IF('Datos de tu bebé'!$D$8="Male",Table!AI312,Table!BA312)</f>
        <v>16.905054839999998</v>
      </c>
      <c r="N312" s="15" t="e">
        <f t="shared" si="0"/>
        <v>#N/A</v>
      </c>
      <c r="O312" s="16">
        <v>31</v>
      </c>
      <c r="P312" s="17" t="e">
        <f>VLOOKUP(Table!O312,'Datos de tu bebé'!$E$17:$G$102,3,FALSE)</f>
        <v>#N/A</v>
      </c>
      <c r="Q312" s="15">
        <f>IF('Datos de tu bebé'!$D$8="Male",Table!AJ312,Table!BB312)</f>
        <v>85.588428408401626</v>
      </c>
      <c r="R312" s="15">
        <f>IF('Datos de tu bebé'!$D$8="Male",Table!AK312,Table!BC312)</f>
        <v>86.426916448759684</v>
      </c>
      <c r="S312" s="15">
        <f>IF('Datos de tu bebé'!$D$8="Male",Table!AL312,Table!BD312)</f>
        <v>87.732136840502065</v>
      </c>
      <c r="T312" s="15">
        <f>IF('Datos de tu bebé'!$D$8="Male",Table!AM312,Table!BE312)</f>
        <v>89.951712435587865</v>
      </c>
      <c r="U312" s="15">
        <f>IF('Datos de tu bebé'!$D$8="Male",Table!AN312,Table!BF312)</f>
        <v>92.47548089497954</v>
      </c>
      <c r="V312" s="15">
        <f>IF('Datos de tu bebé'!$D$8="Male",Table!AO312,Table!BG312)</f>
        <v>95.06118967165547</v>
      </c>
      <c r="W312" s="15">
        <f>IF('Datos de tu bebé'!$D$8="Male",Table!AP312,Table!BH312)</f>
        <v>97.442455772926408</v>
      </c>
      <c r="X312" s="15">
        <f>IF('Datos de tu bebé'!$D$8="Male",Table!AQ312,Table!BI312)</f>
        <v>98.892469670212307</v>
      </c>
      <c r="Y312" s="15">
        <f>IF('Datos de tu bebé'!$D$8="Male",Table!AR312,Table!BJ312)</f>
        <v>99.844260633841913</v>
      </c>
      <c r="Z312" s="15" t="e">
        <f t="shared" si="1"/>
        <v>#N/A</v>
      </c>
      <c r="AA312" s="15">
        <v>11.184608619999999</v>
      </c>
      <c r="AB312" s="15">
        <v>11.455409679999999</v>
      </c>
      <c r="AC312" s="15">
        <v>11.890879425000001</v>
      </c>
      <c r="AD312" s="15">
        <v>12.672530439999999</v>
      </c>
      <c r="AE312" s="15">
        <v>13.629129855</v>
      </c>
      <c r="AF312" s="15">
        <v>14.6912968</v>
      </c>
      <c r="AG312" s="15">
        <v>15.750367969999999</v>
      </c>
      <c r="AH312" s="15">
        <v>16.436547930000003</v>
      </c>
      <c r="AI312" s="15">
        <v>16.905054839999998</v>
      </c>
      <c r="AJ312" s="15">
        <v>85.588428408401626</v>
      </c>
      <c r="AK312" s="15">
        <v>86.426916448759684</v>
      </c>
      <c r="AL312" s="15">
        <v>87.732136840502065</v>
      </c>
      <c r="AM312" s="15">
        <v>89.951712435587865</v>
      </c>
      <c r="AN312" s="15">
        <v>92.47548089497954</v>
      </c>
      <c r="AO312" s="15">
        <v>95.06118967165547</v>
      </c>
      <c r="AP312" s="15">
        <v>97.442455772926408</v>
      </c>
      <c r="AQ312" s="15">
        <v>98.892469670212307</v>
      </c>
      <c r="AR312" s="15">
        <v>99.844260633841913</v>
      </c>
      <c r="AS312" s="15">
        <v>10.794999558348401</v>
      </c>
      <c r="AT312" s="15">
        <v>11.0417911917285</v>
      </c>
      <c r="AU312" s="15">
        <v>11.443766416694698</v>
      </c>
      <c r="AV312" s="15">
        <v>12.182116441296298</v>
      </c>
      <c r="AW312" s="15">
        <v>13.117711363641799</v>
      </c>
      <c r="AX312" s="15">
        <v>14.202244725758202</v>
      </c>
      <c r="AY312" s="15">
        <v>15.336873346187797</v>
      </c>
      <c r="AZ312" s="15">
        <v>16.103190030923599</v>
      </c>
      <c r="BA312" s="15">
        <v>16.641559601353297</v>
      </c>
      <c r="BB312" s="15">
        <v>84.36132736583248</v>
      </c>
      <c r="BC312" s="15">
        <v>85.24877233941649</v>
      </c>
      <c r="BD312" s="15">
        <v>86.619113334192306</v>
      </c>
      <c r="BE312" s="15">
        <v>88.919138566186277</v>
      </c>
      <c r="BF312" s="15">
        <v>91.489485620778879</v>
      </c>
      <c r="BG312" s="15">
        <v>94.075216324987579</v>
      </c>
      <c r="BH312" s="15">
        <v>96.415401927585577</v>
      </c>
      <c r="BI312" s="15">
        <v>97.821709547539072</v>
      </c>
      <c r="BJ312" s="15">
        <v>98.737300950753948</v>
      </c>
    </row>
    <row r="313" spans="1:62" ht="12.75" customHeight="1" x14ac:dyDescent="0.15">
      <c r="A313" s="15"/>
      <c r="B313" s="18">
        <f t="shared" si="2"/>
        <v>933</v>
      </c>
      <c r="C313" s="16">
        <v>31.1</v>
      </c>
      <c r="D313" s="17" t="e">
        <f>VLOOKUP(Table!C313,'Datos de tu bebé'!$E$17:$F$102,2,FALSE)</f>
        <v>#N/A</v>
      </c>
      <c r="E313" s="15">
        <f>IF('Datos de tu bebé'!$D$8="Male",Table!AA313,Table!AS313)</f>
        <v>11.195956399999998</v>
      </c>
      <c r="F313" s="15">
        <f>IF('Datos de tu bebé'!$D$8="Male",Table!AB313,Table!AT313)</f>
        <v>11.466927675999999</v>
      </c>
      <c r="G313" s="15">
        <f>IF('Datos de tu bebé'!$D$8="Male",Table!AC313,Table!AU313)</f>
        <v>11.902714410000002</v>
      </c>
      <c r="H313" s="15">
        <f>IF('Datos de tu bebé'!$D$8="Male",Table!AD313,Table!AV313)</f>
        <v>12.685071186</v>
      </c>
      <c r="I313" s="15">
        <f>IF('Datos de tu bebé'!$D$8="Male",Table!AE313,Table!AW313)</f>
        <v>13.642779600000001</v>
      </c>
      <c r="J313" s="15">
        <f>IF('Datos de tu bebé'!$D$8="Male",Table!AF313,Table!AX313)</f>
        <v>14.706502214</v>
      </c>
      <c r="K313" s="15">
        <f>IF('Datos de tu bebé'!$D$8="Male",Table!AG313,Table!AY313)</f>
        <v>15.767470992</v>
      </c>
      <c r="L313" s="15">
        <f>IF('Datos de tu bebé'!$D$8="Male",Table!AH313,Table!AZ313)</f>
        <v>16.455067468000003</v>
      </c>
      <c r="M313" s="15">
        <f>IF('Datos de tu bebé'!$D$8="Male",Table!AI313,Table!BA313)</f>
        <v>16.924626644</v>
      </c>
      <c r="N313" s="15" t="e">
        <f t="shared" si="0"/>
        <v>#N/A</v>
      </c>
      <c r="O313" s="16">
        <v>31.1</v>
      </c>
      <c r="P313" s="17" t="e">
        <f>VLOOKUP(Table!O313,'Datos de tu bebé'!$E$17:$G$102,3,FALSE)</f>
        <v>#N/A</v>
      </c>
      <c r="Q313" s="15">
        <f>IF('Datos de tu bebé'!$D$8="Male",Table!AJ313,Table!BB313)</f>
        <v>85.654644169717926</v>
      </c>
      <c r="R313" s="15">
        <f>IF('Datos de tu bebé'!$D$8="Male",Table!AK313,Table!BC313)</f>
        <v>86.493095572884002</v>
      </c>
      <c r="S313" s="15">
        <f>IF('Datos de tu bebé'!$D$8="Male",Table!AL313,Table!BD313)</f>
        <v>87.798412436568142</v>
      </c>
      <c r="T313" s="15">
        <f>IF('Datos de tu bebé'!$D$8="Male",Table!AM313,Table!BE313)</f>
        <v>90.018582168869401</v>
      </c>
      <c r="U313" s="15">
        <f>IF('Datos de tu bebé'!$D$8="Male",Table!AN313,Table!BF313)</f>
        <v>92.543685854612647</v>
      </c>
      <c r="V313" s="15">
        <f>IF('Datos de tu bebé'!$D$8="Male",Table!AO313,Table!BG313)</f>
        <v>95.13149234075037</v>
      </c>
      <c r="W313" s="15">
        <f>IF('Datos de tu bebé'!$D$8="Male",Table!AP313,Table!BH313)</f>
        <v>97.515344733832379</v>
      </c>
      <c r="X313" s="15">
        <f>IF('Datos de tu bebé'!$D$8="Male",Table!AQ313,Table!BI313)</f>
        <v>98.967241221036716</v>
      </c>
      <c r="Y313" s="15">
        <f>IF('Datos de tu bebé'!$D$8="Male",Table!AR313,Table!BJ313)</f>
        <v>99.920394624681904</v>
      </c>
      <c r="Z313" s="15" t="e">
        <f t="shared" si="1"/>
        <v>#N/A</v>
      </c>
      <c r="AA313" s="15">
        <v>11.195956399999998</v>
      </c>
      <c r="AB313" s="15">
        <v>11.466927675999999</v>
      </c>
      <c r="AC313" s="15">
        <v>11.902714410000002</v>
      </c>
      <c r="AD313" s="15">
        <v>12.685071186</v>
      </c>
      <c r="AE313" s="15">
        <v>13.642779600000001</v>
      </c>
      <c r="AF313" s="15">
        <v>14.706502214</v>
      </c>
      <c r="AG313" s="15">
        <v>15.767470992</v>
      </c>
      <c r="AH313" s="15">
        <v>16.455067468000003</v>
      </c>
      <c r="AI313" s="15">
        <v>16.924626644</v>
      </c>
      <c r="AJ313" s="15">
        <v>85.654644169717926</v>
      </c>
      <c r="AK313" s="15">
        <v>86.493095572884002</v>
      </c>
      <c r="AL313" s="15">
        <v>87.798412436568142</v>
      </c>
      <c r="AM313" s="15">
        <v>90.018582168869401</v>
      </c>
      <c r="AN313" s="15">
        <v>92.543685854612647</v>
      </c>
      <c r="AO313" s="15">
        <v>95.13149234075037</v>
      </c>
      <c r="AP313" s="15">
        <v>97.515344733832379</v>
      </c>
      <c r="AQ313" s="15">
        <v>98.967241221036716</v>
      </c>
      <c r="AR313" s="15">
        <v>99.920394624681904</v>
      </c>
      <c r="AS313" s="15">
        <v>10.805824946410691</v>
      </c>
      <c r="AT313" s="15">
        <v>11.05297127040954</v>
      </c>
      <c r="AU313" s="15">
        <v>11.455559467930739</v>
      </c>
      <c r="AV313" s="15">
        <v>12.195152281776448</v>
      </c>
      <c r="AW313" s="15">
        <v>13.13254718975208</v>
      </c>
      <c r="AX313" s="15">
        <v>14.219495001884152</v>
      </c>
      <c r="AY313" s="15">
        <v>15.357041330854347</v>
      </c>
      <c r="AZ313" s="15">
        <v>16.125562455908408</v>
      </c>
      <c r="BA313" s="15">
        <v>16.665596070228517</v>
      </c>
      <c r="BB313" s="15">
        <v>84.426834631726706</v>
      </c>
      <c r="BC313" s="15">
        <v>85.314715501845697</v>
      </c>
      <c r="BD313" s="15">
        <v>86.685821948616535</v>
      </c>
      <c r="BE313" s="15">
        <v>88.987380960054239</v>
      </c>
      <c r="BF313" s="15">
        <v>91.559805395244808</v>
      </c>
      <c r="BG313" s="15">
        <v>94.148005563306398</v>
      </c>
      <c r="BH313" s="15">
        <v>96.49074826792679</v>
      </c>
      <c r="BI313" s="15">
        <v>97.898737500733802</v>
      </c>
      <c r="BJ313" s="15">
        <v>98.815481562424708</v>
      </c>
    </row>
    <row r="314" spans="1:62" ht="12.75" customHeight="1" x14ac:dyDescent="0.15">
      <c r="A314" s="15"/>
      <c r="B314" s="18">
        <f t="shared" si="2"/>
        <v>936</v>
      </c>
      <c r="C314" s="16">
        <v>31.2</v>
      </c>
      <c r="D314" s="17" t="e">
        <f>VLOOKUP(Table!C314,'Datos de tu bebé'!$E$17:$F$102,2,FALSE)</f>
        <v>#N/A</v>
      </c>
      <c r="E314" s="15">
        <f>IF('Datos de tu bebé'!$D$8="Male",Table!AA314,Table!AS314)</f>
        <v>11.207304179999998</v>
      </c>
      <c r="F314" s="15">
        <f>IF('Datos de tu bebé'!$D$8="Male",Table!AB314,Table!AT314)</f>
        <v>11.478445671999999</v>
      </c>
      <c r="G314" s="15">
        <f>IF('Datos de tu bebé'!$D$8="Male",Table!AC314,Table!AU314)</f>
        <v>11.914549395000002</v>
      </c>
      <c r="H314" s="15">
        <f>IF('Datos de tu bebé'!$D$8="Male",Table!AD314,Table!AV314)</f>
        <v>12.697611932000001</v>
      </c>
      <c r="I314" s="15">
        <f>IF('Datos de tu bebé'!$D$8="Male",Table!AE314,Table!AW314)</f>
        <v>13.656429345000001</v>
      </c>
      <c r="J314" s="15">
        <f>IF('Datos de tu bebé'!$D$8="Male",Table!AF314,Table!AX314)</f>
        <v>14.721707628000001</v>
      </c>
      <c r="K314" s="15">
        <f>IF('Datos de tu bebé'!$D$8="Male",Table!AG314,Table!AY314)</f>
        <v>15.784574014</v>
      </c>
      <c r="L314" s="15">
        <f>IF('Datos de tu bebé'!$D$8="Male",Table!AH314,Table!AZ314)</f>
        <v>16.473587006000002</v>
      </c>
      <c r="M314" s="15">
        <f>IF('Datos de tu bebé'!$D$8="Male",Table!AI314,Table!BA314)</f>
        <v>16.944198448000002</v>
      </c>
      <c r="N314" s="15" t="e">
        <f t="shared" si="0"/>
        <v>#N/A</v>
      </c>
      <c r="O314" s="16">
        <v>31.2</v>
      </c>
      <c r="P314" s="17" t="e">
        <f>VLOOKUP(Table!O314,'Datos de tu bebé'!$E$17:$G$102,3,FALSE)</f>
        <v>#N/A</v>
      </c>
      <c r="Q314" s="15">
        <f>IF('Datos de tu bebé'!$D$8="Male",Table!AJ314,Table!BB314)</f>
        <v>85.720763793386553</v>
      </c>
      <c r="R314" s="15">
        <f>IF('Datos de tu bebé'!$D$8="Male",Table!AK314,Table!BC314)</f>
        <v>86.559175815744737</v>
      </c>
      <c r="S314" s="15">
        <f>IF('Datos de tu bebé'!$D$8="Male",Table!AL314,Table!BD314)</f>
        <v>87.864583766756667</v>
      </c>
      <c r="T314" s="15">
        <f>IF('Datos de tu bebé'!$D$8="Male",Table!AM314,Table!BE314)</f>
        <v>90.085335620322851</v>
      </c>
      <c r="U314" s="15">
        <f>IF('Datos de tu bebé'!$D$8="Male",Table!AN314,Table!BF314)</f>
        <v>92.611757037989349</v>
      </c>
      <c r="V314" s="15">
        <f>IF('Datos de tu bebé'!$D$8="Male",Table!AO314,Table!BG314)</f>
        <v>95.201639810074781</v>
      </c>
      <c r="W314" s="15">
        <f>IF('Datos de tu bebé'!$D$8="Male",Table!AP314,Table!BH314)</f>
        <v>97.588056300627699</v>
      </c>
      <c r="X314" s="15">
        <f>IF('Datos de tu bebé'!$D$8="Male",Table!AQ314,Table!BI314)</f>
        <v>99.041820974448086</v>
      </c>
      <c r="Y314" s="15">
        <f>IF('Datos de tu bebé'!$D$8="Male",Table!AR314,Table!BJ314)</f>
        <v>99.996327080587733</v>
      </c>
      <c r="Z314" s="15" t="e">
        <f t="shared" si="1"/>
        <v>#N/A</v>
      </c>
      <c r="AA314" s="15">
        <v>11.207304179999998</v>
      </c>
      <c r="AB314" s="15">
        <v>11.478445671999999</v>
      </c>
      <c r="AC314" s="15">
        <v>11.914549395000002</v>
      </c>
      <c r="AD314" s="15">
        <v>12.697611932000001</v>
      </c>
      <c r="AE314" s="15">
        <v>13.656429345000001</v>
      </c>
      <c r="AF314" s="15">
        <v>14.721707628000001</v>
      </c>
      <c r="AG314" s="15">
        <v>15.784574014</v>
      </c>
      <c r="AH314" s="15">
        <v>16.473587006000002</v>
      </c>
      <c r="AI314" s="15">
        <v>16.944198448000002</v>
      </c>
      <c r="AJ314" s="15">
        <v>85.720763793386553</v>
      </c>
      <c r="AK314" s="15">
        <v>86.559175815744737</v>
      </c>
      <c r="AL314" s="15">
        <v>87.864583766756667</v>
      </c>
      <c r="AM314" s="15">
        <v>90.085335620322851</v>
      </c>
      <c r="AN314" s="15">
        <v>92.611757037989349</v>
      </c>
      <c r="AO314" s="15">
        <v>95.201639810074781</v>
      </c>
      <c r="AP314" s="15">
        <v>97.588056300627699</v>
      </c>
      <c r="AQ314" s="15">
        <v>99.041820974448086</v>
      </c>
      <c r="AR314" s="15">
        <v>99.996327080587733</v>
      </c>
      <c r="AS314" s="15">
        <v>10.81664509009388</v>
      </c>
      <c r="AT314" s="15">
        <v>11.064146900051936</v>
      </c>
      <c r="AU314" s="15">
        <v>11.467349404519462</v>
      </c>
      <c r="AV314" s="15">
        <v>12.208187629565106</v>
      </c>
      <c r="AW314" s="15">
        <v>13.147386303953356</v>
      </c>
      <c r="AX314" s="15">
        <v>14.236753881230944</v>
      </c>
      <c r="AY314" s="15">
        <v>15.377224977410844</v>
      </c>
      <c r="AZ314" s="15">
        <v>16.147956431335743</v>
      </c>
      <c r="BA314" s="15">
        <v>16.689658874180299</v>
      </c>
      <c r="BB314" s="15">
        <v>84.492070676748952</v>
      </c>
      <c r="BC314" s="15">
        <v>85.380385088108667</v>
      </c>
      <c r="BD314" s="15">
        <v>86.752252929370215</v>
      </c>
      <c r="BE314" s="15">
        <v>89.055337859785595</v>
      </c>
      <c r="BF314" s="15">
        <v>91.629829522673148</v>
      </c>
      <c r="BG314" s="15">
        <v>94.220487710279599</v>
      </c>
      <c r="BH314" s="15">
        <v>96.565776280639966</v>
      </c>
      <c r="BI314" s="15">
        <v>97.975440039998418</v>
      </c>
      <c r="BJ314" s="15">
        <v>98.893332030999801</v>
      </c>
    </row>
    <row r="315" spans="1:62" ht="12.75" customHeight="1" x14ac:dyDescent="0.15">
      <c r="A315" s="15"/>
      <c r="B315" s="18">
        <f t="shared" si="2"/>
        <v>939</v>
      </c>
      <c r="C315" s="16">
        <v>31.3</v>
      </c>
      <c r="D315" s="17" t="e">
        <f>VLOOKUP(Table!C315,'Datos de tu bebé'!$E$17:$F$102,2,FALSE)</f>
        <v>#N/A</v>
      </c>
      <c r="E315" s="15">
        <f>IF('Datos de tu bebé'!$D$8="Male",Table!AA315,Table!AS315)</f>
        <v>11.218651959999997</v>
      </c>
      <c r="F315" s="15">
        <f>IF('Datos de tu bebé'!$D$8="Male",Table!AB315,Table!AT315)</f>
        <v>11.489963668</v>
      </c>
      <c r="G315" s="15">
        <f>IF('Datos de tu bebé'!$D$8="Male",Table!AC315,Table!AU315)</f>
        <v>11.926384380000002</v>
      </c>
      <c r="H315" s="15">
        <f>IF('Datos de tu bebé'!$D$8="Male",Table!AD315,Table!AV315)</f>
        <v>12.710152678000002</v>
      </c>
      <c r="I315" s="15">
        <f>IF('Datos de tu bebé'!$D$8="Male",Table!AE315,Table!AW315)</f>
        <v>13.670079090000002</v>
      </c>
      <c r="J315" s="15">
        <f>IF('Datos de tu bebé'!$D$8="Male",Table!AF315,Table!AX315)</f>
        <v>14.736913042000001</v>
      </c>
      <c r="K315" s="15">
        <f>IF('Datos de tu bebé'!$D$8="Male",Table!AG315,Table!AY315)</f>
        <v>15.801677036000001</v>
      </c>
      <c r="L315" s="15">
        <f>IF('Datos de tu bebé'!$D$8="Male",Table!AH315,Table!AZ315)</f>
        <v>16.492106544000002</v>
      </c>
      <c r="M315" s="15">
        <f>IF('Datos de tu bebé'!$D$8="Male",Table!AI315,Table!BA315)</f>
        <v>16.963770252000003</v>
      </c>
      <c r="N315" s="15" t="e">
        <f t="shared" si="0"/>
        <v>#N/A</v>
      </c>
      <c r="O315" s="16">
        <v>31.3</v>
      </c>
      <c r="P315" s="17" t="e">
        <f>VLOOKUP(Table!O315,'Datos de tu bebé'!$E$17:$G$102,3,FALSE)</f>
        <v>#N/A</v>
      </c>
      <c r="Q315" s="15">
        <f>IF('Datos de tu bebé'!$D$8="Male",Table!AJ315,Table!BB315)</f>
        <v>85.786787908354626</v>
      </c>
      <c r="R315" s="15">
        <f>IF('Datos de tu bebé'!$D$8="Male",Table!AK315,Table!BC315)</f>
        <v>86.625157796288264</v>
      </c>
      <c r="S315" s="15">
        <f>IF('Datos de tu bebé'!$D$8="Male",Table!AL315,Table!BD315)</f>
        <v>87.930651453153729</v>
      </c>
      <c r="T315" s="15">
        <f>IF('Datos de tu bebé'!$D$8="Male",Table!AM315,Table!BE315)</f>
        <v>90.151973464958758</v>
      </c>
      <c r="U315" s="15">
        <f>IF('Datos de tu bebé'!$D$8="Male",Table!AN315,Table!BF315)</f>
        <v>92.67969524386514</v>
      </c>
      <c r="V315" s="15">
        <f>IF('Datos de tu bebé'!$D$8="Male",Table!AO315,Table!BG315)</f>
        <v>95.271633064267206</v>
      </c>
      <c r="W315" s="15">
        <f>IF('Datos de tu bebé'!$D$8="Male",Table!AP315,Table!BH315)</f>
        <v>97.660591673292856</v>
      </c>
      <c r="X315" s="15">
        <f>IF('Datos de tu bebé'!$D$8="Male",Table!AQ315,Table!BI315)</f>
        <v>99.116210279278221</v>
      </c>
      <c r="Y315" s="15">
        <f>IF('Datos de tu bebé'!$D$8="Male",Table!AR315,Table!BJ315)</f>
        <v>100.07205945459398</v>
      </c>
      <c r="Z315" s="15" t="e">
        <f t="shared" si="1"/>
        <v>#N/A</v>
      </c>
      <c r="AA315" s="15">
        <v>11.218651959999997</v>
      </c>
      <c r="AB315" s="15">
        <v>11.489963668</v>
      </c>
      <c r="AC315" s="15">
        <v>11.926384380000002</v>
      </c>
      <c r="AD315" s="15">
        <v>12.710152678000002</v>
      </c>
      <c r="AE315" s="15">
        <v>13.670079090000002</v>
      </c>
      <c r="AF315" s="15">
        <v>14.736913042000001</v>
      </c>
      <c r="AG315" s="15">
        <v>15.801677036000001</v>
      </c>
      <c r="AH315" s="15">
        <v>16.492106544000002</v>
      </c>
      <c r="AI315" s="15">
        <v>16.963770252000003</v>
      </c>
      <c r="AJ315" s="15">
        <v>85.786787908354626</v>
      </c>
      <c r="AK315" s="15">
        <v>86.625157796288264</v>
      </c>
      <c r="AL315" s="15">
        <v>87.930651453153729</v>
      </c>
      <c r="AM315" s="15">
        <v>90.151973464958758</v>
      </c>
      <c r="AN315" s="15">
        <v>92.67969524386514</v>
      </c>
      <c r="AO315" s="15">
        <v>95.271633064267206</v>
      </c>
      <c r="AP315" s="15">
        <v>97.660591673292856</v>
      </c>
      <c r="AQ315" s="15">
        <v>99.116210279278221</v>
      </c>
      <c r="AR315" s="15">
        <v>100.07205945459398</v>
      </c>
      <c r="AS315" s="15">
        <v>10.82746032142165</v>
      </c>
      <c r="AT315" s="15">
        <v>11.075318405708018</v>
      </c>
      <c r="AU315" s="15">
        <v>11.479136540191844</v>
      </c>
      <c r="AV315" s="15">
        <v>12.221222777766615</v>
      </c>
      <c r="AW315" s="15">
        <v>13.162228973662737</v>
      </c>
      <c r="AX315" s="15">
        <v>14.254021602599055</v>
      </c>
      <c r="AY315" s="15">
        <v>15.397424497367306</v>
      </c>
      <c r="AZ315" s="15">
        <v>16.170372153002791</v>
      </c>
      <c r="BA315" s="15">
        <v>16.713748199923582</v>
      </c>
      <c r="BB315" s="15">
        <v>84.557035896274982</v>
      </c>
      <c r="BC315" s="15">
        <v>85.445781611771622</v>
      </c>
      <c r="BD315" s="15">
        <v>86.818406963793848</v>
      </c>
      <c r="BE315" s="15">
        <v>89.123010219368211</v>
      </c>
      <c r="BF315" s="15">
        <v>91.699559215746504</v>
      </c>
      <c r="BG315" s="15">
        <v>94.292664194574712</v>
      </c>
      <c r="BH315" s="15">
        <v>96.64048754982511</v>
      </c>
      <c r="BI315" s="15">
        <v>98.051818823953212</v>
      </c>
      <c r="BJ315" s="15">
        <v>98.970854055845734</v>
      </c>
    </row>
    <row r="316" spans="1:62" ht="12.75" customHeight="1" x14ac:dyDescent="0.15">
      <c r="A316" s="15"/>
      <c r="B316" s="18">
        <f t="shared" si="2"/>
        <v>942</v>
      </c>
      <c r="C316" s="16">
        <v>31.4</v>
      </c>
      <c r="D316" s="17" t="e">
        <f>VLOOKUP(Table!C316,'Datos de tu bebé'!$E$17:$F$102,2,FALSE)</f>
        <v>#N/A</v>
      </c>
      <c r="E316" s="15">
        <f>IF('Datos de tu bebé'!$D$8="Male",Table!AA316,Table!AS316)</f>
        <v>11.229999739999997</v>
      </c>
      <c r="F316" s="15">
        <f>IF('Datos de tu bebé'!$D$8="Male",Table!AB316,Table!AT316)</f>
        <v>11.501481664</v>
      </c>
      <c r="G316" s="15">
        <f>IF('Datos de tu bebé'!$D$8="Male",Table!AC316,Table!AU316)</f>
        <v>11.938219365000002</v>
      </c>
      <c r="H316" s="15">
        <f>IF('Datos de tu bebé'!$D$8="Male",Table!AD316,Table!AV316)</f>
        <v>12.722693424000003</v>
      </c>
      <c r="I316" s="15">
        <f>IF('Datos de tu bebé'!$D$8="Male",Table!AE316,Table!AW316)</f>
        <v>13.683728835000002</v>
      </c>
      <c r="J316" s="15">
        <f>IF('Datos de tu bebé'!$D$8="Male",Table!AF316,Table!AX316)</f>
        <v>14.752118456000002</v>
      </c>
      <c r="K316" s="15">
        <f>IF('Datos de tu bebé'!$D$8="Male",Table!AG316,Table!AY316)</f>
        <v>15.818780058000002</v>
      </c>
      <c r="L316" s="15">
        <f>IF('Datos de tu bebé'!$D$8="Male",Table!AH316,Table!AZ316)</f>
        <v>16.510626082000002</v>
      </c>
      <c r="M316" s="15">
        <f>IF('Datos de tu bebé'!$D$8="Male",Table!AI316,Table!BA316)</f>
        <v>16.983342056000005</v>
      </c>
      <c r="N316" s="15" t="e">
        <f t="shared" si="0"/>
        <v>#N/A</v>
      </c>
      <c r="O316" s="16">
        <v>31.4</v>
      </c>
      <c r="P316" s="17" t="e">
        <f>VLOOKUP(Table!O316,'Datos de tu bebé'!$E$17:$G$102,3,FALSE)</f>
        <v>#N/A</v>
      </c>
      <c r="Q316" s="15">
        <f>IF('Datos de tu bebé'!$D$8="Male",Table!AJ316,Table!BB316)</f>
        <v>85.852717189496985</v>
      </c>
      <c r="R316" s="15">
        <f>IF('Datos de tu bebé'!$D$8="Male",Table!AK316,Table!BC316)</f>
        <v>86.691042181907605</v>
      </c>
      <c r="S316" s="15">
        <f>IF('Datos de tu bebé'!$D$8="Male",Table!AL316,Table!BD316)</f>
        <v>87.996616170365598</v>
      </c>
      <c r="T316" s="15">
        <f>IF('Datos de tu bebé'!$D$8="Male",Table!AM316,Table!BE316)</f>
        <v>90.218496437704289</v>
      </c>
      <c r="U316" s="15">
        <f>IF('Datos de tu bebé'!$D$8="Male",Table!AN316,Table!BF316)</f>
        <v>92.747501340092853</v>
      </c>
      <c r="V316" s="15">
        <f>IF('Datos de tu bebé'!$D$8="Male",Table!AO316,Table!BG316)</f>
        <v>95.341473167329156</v>
      </c>
      <c r="W316" s="15">
        <f>IF('Datos de tu bebé'!$D$8="Male",Table!AP316,Table!BH316)</f>
        <v>97.732952141344271</v>
      </c>
      <c r="X316" s="15">
        <f>IF('Datos de tu bebé'!$D$8="Male",Table!AQ316,Table!BI316)</f>
        <v>99.190410580386157</v>
      </c>
      <c r="Y316" s="15">
        <f>IF('Datos de tu bebé'!$D$8="Male",Table!AR316,Table!BJ316)</f>
        <v>100.14759330012811</v>
      </c>
      <c r="Z316" s="15" t="e">
        <f t="shared" si="1"/>
        <v>#N/A</v>
      </c>
      <c r="AA316" s="15">
        <v>11.229999739999997</v>
      </c>
      <c r="AB316" s="15">
        <v>11.501481664</v>
      </c>
      <c r="AC316" s="15">
        <v>11.938219365000002</v>
      </c>
      <c r="AD316" s="15">
        <v>12.722693424000003</v>
      </c>
      <c r="AE316" s="15">
        <v>13.683728835000002</v>
      </c>
      <c r="AF316" s="15">
        <v>14.752118456000002</v>
      </c>
      <c r="AG316" s="15">
        <v>15.818780058000002</v>
      </c>
      <c r="AH316" s="15">
        <v>16.510626082000002</v>
      </c>
      <c r="AI316" s="15">
        <v>16.983342056000005</v>
      </c>
      <c r="AJ316" s="15">
        <v>85.852717189496985</v>
      </c>
      <c r="AK316" s="15">
        <v>86.691042181907605</v>
      </c>
      <c r="AL316" s="15">
        <v>87.996616170365598</v>
      </c>
      <c r="AM316" s="15">
        <v>90.218496437704289</v>
      </c>
      <c r="AN316" s="15">
        <v>92.747501340092853</v>
      </c>
      <c r="AO316" s="15">
        <v>95.341473167329156</v>
      </c>
      <c r="AP316" s="15">
        <v>97.732952141344271</v>
      </c>
      <c r="AQ316" s="15">
        <v>99.190410580386157</v>
      </c>
      <c r="AR316" s="15">
        <v>100.14759330012811</v>
      </c>
      <c r="AS316" s="15">
        <v>10.838270965098372</v>
      </c>
      <c r="AT316" s="15">
        <v>11.086486104727602</v>
      </c>
      <c r="AU316" s="15">
        <v>11.490921180324694</v>
      </c>
      <c r="AV316" s="15">
        <v>12.234258009804515</v>
      </c>
      <c r="AW316" s="15">
        <v>13.177075454600725</v>
      </c>
      <c r="AX316" s="15">
        <v>14.271298390082936</v>
      </c>
      <c r="AY316" s="15">
        <v>15.417640083296561</v>
      </c>
      <c r="AZ316" s="15">
        <v>16.192809794088777</v>
      </c>
      <c r="BA316" s="15">
        <v>16.737864208490098</v>
      </c>
      <c r="BB316" s="15">
        <v>84.621730896859489</v>
      </c>
      <c r="BC316" s="15">
        <v>85.51090579329896</v>
      </c>
      <c r="BD316" s="15">
        <v>86.884284940451721</v>
      </c>
      <c r="BE316" s="15">
        <v>89.190399186985417</v>
      </c>
      <c r="BF316" s="15">
        <v>91.768995877071447</v>
      </c>
      <c r="BG316" s="15">
        <v>94.364536634148749</v>
      </c>
      <c r="BH316" s="15">
        <v>96.714883851329489</v>
      </c>
      <c r="BI316" s="15">
        <v>98.127875705776262</v>
      </c>
      <c r="BJ316" s="15">
        <v>99.048049533239123</v>
      </c>
    </row>
    <row r="317" spans="1:62" ht="12.75" customHeight="1" x14ac:dyDescent="0.15">
      <c r="A317" s="15" t="s">
        <v>2</v>
      </c>
      <c r="B317" s="18">
        <f t="shared" si="2"/>
        <v>945</v>
      </c>
      <c r="C317" s="16">
        <v>31.5</v>
      </c>
      <c r="D317" s="17" t="e">
        <f>VLOOKUP(Table!C317,'Datos de tu bebé'!$E$17:$F$102,2,FALSE)</f>
        <v>#N/A</v>
      </c>
      <c r="E317" s="15">
        <f>IF('Datos de tu bebé'!$D$8="Male",Table!AA317,Table!AS317)</f>
        <v>11.24134752</v>
      </c>
      <c r="F317" s="15">
        <f>IF('Datos de tu bebé'!$D$8="Male",Table!AB317,Table!AT317)</f>
        <v>11.51299966</v>
      </c>
      <c r="G317" s="15">
        <f>IF('Datos de tu bebé'!$D$8="Male",Table!AC317,Table!AU317)</f>
        <v>11.95005435</v>
      </c>
      <c r="H317" s="15">
        <f>IF('Datos de tu bebé'!$D$8="Male",Table!AD317,Table!AV317)</f>
        <v>12.73523417</v>
      </c>
      <c r="I317" s="15">
        <f>IF('Datos de tu bebé'!$D$8="Male",Table!AE317,Table!AW317)</f>
        <v>13.697378580000001</v>
      </c>
      <c r="J317" s="15">
        <f>IF('Datos de tu bebé'!$D$8="Male",Table!AF317,Table!AX317)</f>
        <v>14.76732387</v>
      </c>
      <c r="K317" s="15">
        <f>IF('Datos de tu bebé'!$D$8="Male",Table!AG317,Table!AY317)</f>
        <v>15.83588308</v>
      </c>
      <c r="L317" s="15">
        <f>IF('Datos de tu bebé'!$D$8="Male",Table!AH317,Table!AZ317)</f>
        <v>16.529145620000001</v>
      </c>
      <c r="M317" s="15">
        <f>IF('Datos de tu bebé'!$D$8="Male",Table!AI317,Table!BA317)</f>
        <v>17.00291386</v>
      </c>
      <c r="N317" s="15" t="e">
        <f t="shared" si="0"/>
        <v>#N/A</v>
      </c>
      <c r="O317" s="16">
        <v>31.5</v>
      </c>
      <c r="P317" s="17" t="e">
        <f>VLOOKUP(Table!O317,'Datos de tu bebé'!$E$17:$G$102,3,FALSE)</f>
        <v>#N/A</v>
      </c>
      <c r="Q317" s="15">
        <f>IF('Datos de tu bebé'!$D$8="Male",Table!AJ317,Table!BB317)</f>
        <v>85.922939598484675</v>
      </c>
      <c r="R317" s="15">
        <f>IF('Datos de tu bebé'!$D$8="Male",Table!AK317,Table!BC317)</f>
        <v>86.761338924982695</v>
      </c>
      <c r="S317" s="15">
        <f>IF('Datos de tu bebé'!$D$8="Male",Table!AL317,Table!BD317)</f>
        <v>88.067229882686064</v>
      </c>
      <c r="T317" s="15">
        <f>IF('Datos de tu bebé'!$D$8="Male",Table!AM317,Table!BE317)</f>
        <v>90.290201768416225</v>
      </c>
      <c r="U317" s="15">
        <f>IF('Datos de tu bebé'!$D$8="Male",Table!AN317,Table!BF317)</f>
        <v>92.821271672999998</v>
      </c>
      <c r="V317" s="15">
        <f>IF('Datos de tu bebé'!$D$8="Male",Table!AO317,Table!BG317)</f>
        <v>95.418238845141758</v>
      </c>
      <c r="W317" s="15">
        <f>IF('Datos de tu bebé'!$D$8="Male",Table!AP317,Table!BH317)</f>
        <v>97.813236601055522</v>
      </c>
      <c r="X317" s="15">
        <f>IF('Datos de tu bebé'!$D$8="Male",Table!AQ317,Table!BI317)</f>
        <v>99.273183777005485</v>
      </c>
      <c r="Y317" s="15">
        <f>IF('Datos de tu bebé'!$D$8="Male",Table!AR317,Table!BJ317)</f>
        <v>100.23213911268546</v>
      </c>
      <c r="Z317" s="15" t="e">
        <f t="shared" si="1"/>
        <v>#N/A</v>
      </c>
      <c r="AA317" s="15">
        <v>11.24134752</v>
      </c>
      <c r="AB317" s="15">
        <v>11.51299966</v>
      </c>
      <c r="AC317" s="15">
        <v>11.95005435</v>
      </c>
      <c r="AD317" s="15">
        <v>12.73523417</v>
      </c>
      <c r="AE317" s="15">
        <v>13.697378580000001</v>
      </c>
      <c r="AF317" s="15">
        <v>14.76732387</v>
      </c>
      <c r="AG317" s="15">
        <v>15.83588308</v>
      </c>
      <c r="AH317" s="15">
        <v>16.529145620000001</v>
      </c>
      <c r="AI317" s="15">
        <v>17.00291386</v>
      </c>
      <c r="AJ317" s="15">
        <v>85.922939598484675</v>
      </c>
      <c r="AK317" s="15">
        <v>86.761338924982695</v>
      </c>
      <c r="AL317" s="15">
        <v>88.067229882686064</v>
      </c>
      <c r="AM317" s="15">
        <v>90.290201768416225</v>
      </c>
      <c r="AN317" s="15">
        <v>92.821271672999998</v>
      </c>
      <c r="AO317" s="15">
        <v>95.418238845141758</v>
      </c>
      <c r="AP317" s="15">
        <v>97.813236601055522</v>
      </c>
      <c r="AQ317" s="15">
        <v>99.273183777005485</v>
      </c>
      <c r="AR317" s="15">
        <v>100.23213911268546</v>
      </c>
      <c r="AS317" s="15">
        <v>10.84934975</v>
      </c>
      <c r="AT317" s="15">
        <v>11.09788625</v>
      </c>
      <c r="AU317" s="15">
        <v>11.50287842</v>
      </c>
      <c r="AV317" s="15">
        <v>12.247348430000001</v>
      </c>
      <c r="AW317" s="15">
        <v>13.191808269999999</v>
      </c>
      <c r="AX317" s="15">
        <v>14.288224960000001</v>
      </c>
      <c r="AY317" s="15">
        <v>15.43719248</v>
      </c>
      <c r="AZ317" s="15">
        <v>16.214323929999999</v>
      </c>
      <c r="BA317" s="15">
        <v>16.7608456</v>
      </c>
      <c r="BB317" s="15">
        <v>84.698367159697995</v>
      </c>
      <c r="BC317" s="15">
        <v>85.588088860594254</v>
      </c>
      <c r="BD317" s="15">
        <v>86.962420775576845</v>
      </c>
      <c r="BE317" s="15">
        <v>89.270422899917563</v>
      </c>
      <c r="BF317" s="15">
        <v>91.851543602999996</v>
      </c>
      <c r="BG317" s="15">
        <v>94.450047819071514</v>
      </c>
      <c r="BH317" s="15">
        <v>96.803430098610832</v>
      </c>
      <c r="BI317" s="15">
        <v>98.21840207611757</v>
      </c>
      <c r="BJ317" s="15">
        <v>99.139926663111083</v>
      </c>
    </row>
    <row r="318" spans="1:62" ht="12.75" customHeight="1" x14ac:dyDescent="0.15">
      <c r="A318" s="15"/>
      <c r="B318" s="18">
        <f t="shared" si="2"/>
        <v>948</v>
      </c>
      <c r="C318" s="16">
        <v>31.6</v>
      </c>
      <c r="D318" s="17" t="e">
        <f>VLOOKUP(Table!C318,'Datos de tu bebé'!$E$17:$F$102,2,FALSE)</f>
        <v>#N/A</v>
      </c>
      <c r="E318" s="15">
        <f>IF('Datos de tu bebé'!$D$8="Male",Table!AA318,Table!AS318)</f>
        <v>11.252742588</v>
      </c>
      <c r="F318" s="15">
        <f>IF('Datos de tu bebé'!$D$8="Male",Table!AB318,Table!AT318)</f>
        <v>11.524568942</v>
      </c>
      <c r="G318" s="15">
        <f>IF('Datos de tu bebé'!$D$8="Male",Table!AC318,Table!AU318)</f>
        <v>11.961948659000001</v>
      </c>
      <c r="H318" s="15">
        <f>IF('Datos de tu bebé'!$D$8="Male",Table!AD318,Table!AV318)</f>
        <v>12.747854529</v>
      </c>
      <c r="I318" s="15">
        <f>IF('Datos de tu bebé'!$D$8="Male",Table!AE318,Table!AW318)</f>
        <v>13.711145344</v>
      </c>
      <c r="J318" s="15">
        <f>IF('Datos de tu bebé'!$D$8="Male",Table!AF318,Table!AX318)</f>
        <v>14.782708053</v>
      </c>
      <c r="K318" s="15">
        <f>IF('Datos de tu bebé'!$D$8="Male",Table!AG318,Table!AY318)</f>
        <v>15.853252298000001</v>
      </c>
      <c r="L318" s="15">
        <f>IF('Datos de tu bebé'!$D$8="Male",Table!AH318,Table!AZ318)</f>
        <v>16.548004075000001</v>
      </c>
      <c r="M318" s="15">
        <f>IF('Datos de tu bebé'!$D$8="Male",Table!AI318,Table!BA318)</f>
        <v>17.022882314</v>
      </c>
      <c r="N318" s="15" t="e">
        <f t="shared" si="0"/>
        <v>#N/A</v>
      </c>
      <c r="O318" s="16">
        <v>31.6</v>
      </c>
      <c r="P318" s="17" t="e">
        <f>VLOOKUP(Table!O318,'Datos de tu bebé'!$E$17:$G$102,3,FALSE)</f>
        <v>#N/A</v>
      </c>
      <c r="Q318" s="15">
        <f>IF('Datos de tu bebé'!$D$8="Male",Table!AJ318,Table!BB318)</f>
        <v>85.988654149742061</v>
      </c>
      <c r="R318" s="15">
        <f>IF('Datos de tu bebé'!$D$8="Male",Table!AK318,Table!BC318)</f>
        <v>86.827003619905938</v>
      </c>
      <c r="S318" s="15">
        <f>IF('Datos de tu bebé'!$D$8="Male",Table!AL318,Table!BD318)</f>
        <v>88.132964239763808</v>
      </c>
      <c r="T318" s="15">
        <f>IF('Datos de tu bebé'!$D$8="Male",Table!AM318,Table!BE318)</f>
        <v>90.356468698796888</v>
      </c>
      <c r="U318" s="15">
        <f>IF('Datos de tu bebé'!$D$8="Male",Table!AN318,Table!BF318)</f>
        <v>92.888782451400004</v>
      </c>
      <c r="V318" s="15">
        <f>IF('Datos de tu bebé'!$D$8="Male",Table!AO318,Table!BG318)</f>
        <v>95.487734177527315</v>
      </c>
      <c r="W318" s="15">
        <f>IF('Datos de tu bebé'!$D$8="Male",Table!AP318,Table!BH318)</f>
        <v>97.885200195154283</v>
      </c>
      <c r="X318" s="15">
        <f>IF('Datos de tu bebé'!$D$8="Male",Table!AQ318,Table!BI318)</f>
        <v>99.346953054071847</v>
      </c>
      <c r="Y318" s="15">
        <f>IF('Datos de tu bebé'!$D$8="Male",Table!AR318,Table!BJ318)</f>
        <v>100.3072187175006</v>
      </c>
      <c r="Z318" s="15" t="e">
        <f t="shared" si="1"/>
        <v>#N/A</v>
      </c>
      <c r="AA318" s="15">
        <v>11.252742588</v>
      </c>
      <c r="AB318" s="15">
        <v>11.524568942</v>
      </c>
      <c r="AC318" s="15">
        <v>11.961948659000001</v>
      </c>
      <c r="AD318" s="15">
        <v>12.747854529</v>
      </c>
      <c r="AE318" s="15">
        <v>13.711145344</v>
      </c>
      <c r="AF318" s="15">
        <v>14.782708053</v>
      </c>
      <c r="AG318" s="15">
        <v>15.853252298000001</v>
      </c>
      <c r="AH318" s="15">
        <v>16.548004075000001</v>
      </c>
      <c r="AI318" s="15">
        <v>17.022882314</v>
      </c>
      <c r="AJ318" s="15">
        <v>85.988654149742061</v>
      </c>
      <c r="AK318" s="15">
        <v>86.827003619905938</v>
      </c>
      <c r="AL318" s="15">
        <v>88.132964239763808</v>
      </c>
      <c r="AM318" s="15">
        <v>90.356468698796888</v>
      </c>
      <c r="AN318" s="15">
        <v>92.888782451400004</v>
      </c>
      <c r="AO318" s="15">
        <v>95.487734177527315</v>
      </c>
      <c r="AP318" s="15">
        <v>97.885200195154283</v>
      </c>
      <c r="AQ318" s="15">
        <v>99.346953054071847</v>
      </c>
      <c r="AR318" s="15">
        <v>100.3072187175006</v>
      </c>
      <c r="AS318" s="15">
        <v>10.860136702</v>
      </c>
      <c r="AT318" s="15">
        <v>11.109032095</v>
      </c>
      <c r="AU318" s="15">
        <v>11.514644275</v>
      </c>
      <c r="AV318" s="15">
        <v>12.260370843</v>
      </c>
      <c r="AW318" s="15">
        <v>13.206650376999999</v>
      </c>
      <c r="AX318" s="15">
        <v>14.305508956000001</v>
      </c>
      <c r="AY318" s="15">
        <v>15.457430244000001</v>
      </c>
      <c r="AZ318" s="15">
        <v>16.236795965999999</v>
      </c>
      <c r="BA318" s="15">
        <v>16.785005789</v>
      </c>
      <c r="BB318" s="15">
        <v>84.762517364140791</v>
      </c>
      <c r="BC318" s="15">
        <v>85.652658546815246</v>
      </c>
      <c r="BD318" s="15">
        <v>87.027728855872624</v>
      </c>
      <c r="BE318" s="15">
        <v>89.337215199801307</v>
      </c>
      <c r="BF318" s="15">
        <v>91.920352762299999</v>
      </c>
      <c r="BG318" s="15">
        <v>94.521261293756027</v>
      </c>
      <c r="BH318" s="15">
        <v>96.877139002361531</v>
      </c>
      <c r="BI318" s="15">
        <v>98.293754645916223</v>
      </c>
      <c r="BJ318" s="15">
        <v>99.216406928491551</v>
      </c>
    </row>
    <row r="319" spans="1:62" ht="12.75" customHeight="1" x14ac:dyDescent="0.15">
      <c r="A319" s="15"/>
      <c r="B319" s="18">
        <f t="shared" si="2"/>
        <v>951</v>
      </c>
      <c r="C319" s="16">
        <v>31.7</v>
      </c>
      <c r="D319" s="17" t="e">
        <f>VLOOKUP(Table!C319,'Datos de tu bebé'!$E$17:$F$102,2,FALSE)</f>
        <v>#N/A</v>
      </c>
      <c r="E319" s="15">
        <f>IF('Datos de tu bebé'!$D$8="Male",Table!AA319,Table!AS319)</f>
        <v>11.264137656000001</v>
      </c>
      <c r="F319" s="15">
        <f>IF('Datos de tu bebé'!$D$8="Male",Table!AB319,Table!AT319)</f>
        <v>11.536138224</v>
      </c>
      <c r="G319" s="15">
        <f>IF('Datos de tu bebé'!$D$8="Male",Table!AC319,Table!AU319)</f>
        <v>11.973842968000001</v>
      </c>
      <c r="H319" s="15">
        <f>IF('Datos de tu bebé'!$D$8="Male",Table!AD319,Table!AV319)</f>
        <v>12.760474887999999</v>
      </c>
      <c r="I319" s="15">
        <f>IF('Datos de tu bebé'!$D$8="Male",Table!AE319,Table!AW319)</f>
        <v>13.724912108</v>
      </c>
      <c r="J319" s="15">
        <f>IF('Datos de tu bebé'!$D$8="Male",Table!AF319,Table!AX319)</f>
        <v>14.798092236</v>
      </c>
      <c r="K319" s="15">
        <f>IF('Datos de tu bebé'!$D$8="Male",Table!AG319,Table!AY319)</f>
        <v>15.870621516000002</v>
      </c>
      <c r="L319" s="15">
        <f>IF('Datos de tu bebé'!$D$8="Male",Table!AH319,Table!AZ319)</f>
        <v>16.566862530000002</v>
      </c>
      <c r="M319" s="15">
        <f>IF('Datos de tu bebé'!$D$8="Male",Table!AI319,Table!BA319)</f>
        <v>17.042850768000001</v>
      </c>
      <c r="N319" s="15" t="e">
        <f t="shared" si="0"/>
        <v>#N/A</v>
      </c>
      <c r="O319" s="16">
        <v>31.7</v>
      </c>
      <c r="P319" s="17" t="e">
        <f>VLOOKUP(Table!O319,'Datos de tu bebé'!$E$17:$G$102,3,FALSE)</f>
        <v>#N/A</v>
      </c>
      <c r="Q319" s="15">
        <f>IF('Datos de tu bebé'!$D$8="Male",Table!AJ319,Table!BB319)</f>
        <v>86.054275522176013</v>
      </c>
      <c r="R319" s="15">
        <f>IF('Datos de tu bebé'!$D$8="Male",Table!AK319,Table!BC319)</f>
        <v>86.892572306932706</v>
      </c>
      <c r="S319" s="15">
        <f>IF('Datos de tu bebé'!$D$8="Male",Table!AL319,Table!BD319)</f>
        <v>88.198597169320493</v>
      </c>
      <c r="T319" s="15">
        <f>IF('Datos de tu bebé'!$D$8="Male",Table!AM319,Table!BE319)</f>
        <v>90.4226223721314</v>
      </c>
      <c r="U319" s="15">
        <f>IF('Datos de tu bebé'!$D$8="Male",Table!AN319,Table!BF319)</f>
        <v>92.95616301198001</v>
      </c>
      <c r="V319" s="15">
        <f>IF('Datos de tu bebé'!$D$8="Male",Table!AO319,Table!BG319)</f>
        <v>95.557078705425539</v>
      </c>
      <c r="W319" s="15">
        <f>IF('Datos de tu bebé'!$D$8="Male",Table!AP319,Table!BH319)</f>
        <v>97.956991769745471</v>
      </c>
      <c r="X319" s="15">
        <f>IF('Datos de tu bebé'!$D$8="Male",Table!AQ319,Table!BI319)</f>
        <v>99.420536585148426</v>
      </c>
      <c r="Y319" s="15">
        <f>IF('Datos de tu bebé'!$D$8="Male",Table!AR319,Table!BJ319)</f>
        <v>100.38210331157499</v>
      </c>
      <c r="Z319" s="15" t="e">
        <f t="shared" si="1"/>
        <v>#N/A</v>
      </c>
      <c r="AA319" s="15">
        <v>11.264137656000001</v>
      </c>
      <c r="AB319" s="15">
        <v>11.536138224</v>
      </c>
      <c r="AC319" s="15">
        <v>11.973842968000001</v>
      </c>
      <c r="AD319" s="15">
        <v>12.760474887999999</v>
      </c>
      <c r="AE319" s="15">
        <v>13.724912108</v>
      </c>
      <c r="AF319" s="15">
        <v>14.798092236</v>
      </c>
      <c r="AG319" s="15">
        <v>15.870621516000002</v>
      </c>
      <c r="AH319" s="15">
        <v>16.566862530000002</v>
      </c>
      <c r="AI319" s="15">
        <v>17.042850768000001</v>
      </c>
      <c r="AJ319" s="15">
        <v>86.054275522176013</v>
      </c>
      <c r="AK319" s="15">
        <v>86.892572306932706</v>
      </c>
      <c r="AL319" s="15">
        <v>88.198597169320493</v>
      </c>
      <c r="AM319" s="15">
        <v>90.4226223721314</v>
      </c>
      <c r="AN319" s="15">
        <v>92.95616301198001</v>
      </c>
      <c r="AO319" s="15">
        <v>95.557078705425539</v>
      </c>
      <c r="AP319" s="15">
        <v>97.956991769745471</v>
      </c>
      <c r="AQ319" s="15">
        <v>99.420536585148426</v>
      </c>
      <c r="AR319" s="15">
        <v>100.38210331157499</v>
      </c>
      <c r="AS319" s="15">
        <v>10.8709202338</v>
      </c>
      <c r="AT319" s="15">
        <v>11.1201752841</v>
      </c>
      <c r="AU319" s="15">
        <v>11.526408758200001</v>
      </c>
      <c r="AV319" s="15">
        <v>12.273394416</v>
      </c>
      <c r="AW319" s="15">
        <v>13.221497315599999</v>
      </c>
      <c r="AX319" s="15">
        <v>14.322802983200001</v>
      </c>
      <c r="AY319" s="15">
        <v>15.477684998100001</v>
      </c>
      <c r="AZ319" s="15">
        <v>16.2592908327</v>
      </c>
      <c r="BA319" s="15">
        <v>16.809193572599998</v>
      </c>
      <c r="BB319" s="15">
        <v>84.826395196007383</v>
      </c>
      <c r="BC319" s="15">
        <v>85.71695424992221</v>
      </c>
      <c r="BD319" s="15">
        <v>87.092759977125482</v>
      </c>
      <c r="BE319" s="15">
        <v>89.40372430422434</v>
      </c>
      <c r="BF319" s="15">
        <v>91.988870096559992</v>
      </c>
      <c r="BG319" s="15">
        <v>94.592172712857874</v>
      </c>
      <c r="BH319" s="15">
        <v>96.950535431828513</v>
      </c>
      <c r="BI319" s="15">
        <v>98.368788016488679</v>
      </c>
      <c r="BJ319" s="15">
        <v>99.292563447960063</v>
      </c>
    </row>
    <row r="320" spans="1:62" ht="12.75" customHeight="1" x14ac:dyDescent="0.15">
      <c r="A320" s="15"/>
      <c r="B320" s="18">
        <f t="shared" si="2"/>
        <v>954</v>
      </c>
      <c r="C320" s="16">
        <v>31.8</v>
      </c>
      <c r="D320" s="17" t="e">
        <f>VLOOKUP(Table!C320,'Datos de tu bebé'!$E$17:$F$102,2,FALSE)</f>
        <v>#N/A</v>
      </c>
      <c r="E320" s="15">
        <f>IF('Datos de tu bebé'!$D$8="Male",Table!AA320,Table!AS320)</f>
        <v>11.275532724000001</v>
      </c>
      <c r="F320" s="15">
        <f>IF('Datos de tu bebé'!$D$8="Male",Table!AB320,Table!AT320)</f>
        <v>11.547707506</v>
      </c>
      <c r="G320" s="15">
        <f>IF('Datos de tu bebé'!$D$8="Male",Table!AC320,Table!AU320)</f>
        <v>11.985737277000002</v>
      </c>
      <c r="H320" s="15">
        <f>IF('Datos de tu bebé'!$D$8="Male",Table!AD320,Table!AV320)</f>
        <v>12.773095246999999</v>
      </c>
      <c r="I320" s="15">
        <f>IF('Datos de tu bebé'!$D$8="Male",Table!AE320,Table!AW320)</f>
        <v>13.738678871999999</v>
      </c>
      <c r="J320" s="15">
        <f>IF('Datos de tu bebé'!$D$8="Male",Table!AF320,Table!AX320)</f>
        <v>14.813476419000001</v>
      </c>
      <c r="K320" s="15">
        <f>IF('Datos de tu bebé'!$D$8="Male",Table!AG320,Table!AY320)</f>
        <v>15.887990734000002</v>
      </c>
      <c r="L320" s="15">
        <f>IF('Datos de tu bebé'!$D$8="Male",Table!AH320,Table!AZ320)</f>
        <v>16.585720985000002</v>
      </c>
      <c r="M320" s="15">
        <f>IF('Datos de tu bebé'!$D$8="Male",Table!AI320,Table!BA320)</f>
        <v>17.062819222000002</v>
      </c>
      <c r="N320" s="15" t="e">
        <f t="shared" si="0"/>
        <v>#N/A</v>
      </c>
      <c r="O320" s="16">
        <v>31.8</v>
      </c>
      <c r="P320" s="17" t="e">
        <f>VLOOKUP(Table!O320,'Datos de tu bebé'!$E$17:$G$102,3,FALSE)</f>
        <v>#N/A</v>
      </c>
      <c r="Q320" s="15">
        <f>IF('Datos de tu bebé'!$D$8="Male",Table!AJ320,Table!BB320)</f>
        <v>86.119804255013207</v>
      </c>
      <c r="R320" s="15">
        <f>IF('Datos de tu bebé'!$D$8="Male",Table!AK320,Table!BC320)</f>
        <v>86.958045516107632</v>
      </c>
      <c r="S320" s="15">
        <f>IF('Datos de tu bebé'!$D$8="Male",Table!AL320,Table!BD320)</f>
        <v>88.264129204380637</v>
      </c>
      <c r="T320" s="15">
        <f>IF('Datos de tu bebé'!$D$8="Male",Table!AM320,Table!BE320)</f>
        <v>90.488663371000271</v>
      </c>
      <c r="U320" s="15">
        <f>IF('Datos de tu bebé'!$D$8="Male",Table!AN320,Table!BF320)</f>
        <v>93.023414054292004</v>
      </c>
      <c r="V320" s="15">
        <f>IF('Datos de tu bebé'!$D$8="Male",Table!AO320,Table!BG320)</f>
        <v>95.62627330626735</v>
      </c>
      <c r="W320" s="15">
        <f>IF('Datos de tu bebé'!$D$8="Male",Table!AP320,Table!BH320)</f>
        <v>98.028612411082307</v>
      </c>
      <c r="X320" s="15">
        <f>IF('Datos de tu bebé'!$D$8="Male",Table!AQ320,Table!BI320)</f>
        <v>99.493935602434618</v>
      </c>
      <c r="Y320" s="15">
        <f>IF('Datos de tu bebé'!$D$8="Male",Table!AR320,Table!BJ320)</f>
        <v>100.4567942300329</v>
      </c>
      <c r="Z320" s="15" t="e">
        <f t="shared" si="1"/>
        <v>#N/A</v>
      </c>
      <c r="AA320" s="15">
        <v>11.275532724000001</v>
      </c>
      <c r="AB320" s="15">
        <v>11.547707506</v>
      </c>
      <c r="AC320" s="15">
        <v>11.985737277000002</v>
      </c>
      <c r="AD320" s="15">
        <v>12.773095246999999</v>
      </c>
      <c r="AE320" s="15">
        <v>13.738678871999999</v>
      </c>
      <c r="AF320" s="15">
        <v>14.813476419000001</v>
      </c>
      <c r="AG320" s="15">
        <v>15.887990734000002</v>
      </c>
      <c r="AH320" s="15">
        <v>16.585720985000002</v>
      </c>
      <c r="AI320" s="15">
        <v>17.062819222000002</v>
      </c>
      <c r="AJ320" s="15">
        <v>86.119804255013207</v>
      </c>
      <c r="AK320" s="15">
        <v>86.958045516107632</v>
      </c>
      <c r="AL320" s="15">
        <v>88.264129204380637</v>
      </c>
      <c r="AM320" s="15">
        <v>90.488663371000271</v>
      </c>
      <c r="AN320" s="15">
        <v>93.023414054292004</v>
      </c>
      <c r="AO320" s="15">
        <v>95.62627330626735</v>
      </c>
      <c r="AP320" s="15">
        <v>98.028612411082307</v>
      </c>
      <c r="AQ320" s="15">
        <v>99.493935602434618</v>
      </c>
      <c r="AR320" s="15">
        <v>100.4567942300329</v>
      </c>
      <c r="AS320" s="15">
        <v>10.881700660929999</v>
      </c>
      <c r="AT320" s="15">
        <v>11.13131612604</v>
      </c>
      <c r="AU320" s="15">
        <v>11.53817216739</v>
      </c>
      <c r="AV320" s="15">
        <v>12.2864194269</v>
      </c>
      <c r="AW320" s="15">
        <v>13.236349339299998</v>
      </c>
      <c r="AX320" s="15">
        <v>14.340107268750002</v>
      </c>
      <c r="AY320" s="15">
        <v>15.49795694588</v>
      </c>
      <c r="AZ320" s="15">
        <v>16.281808721520001</v>
      </c>
      <c r="BA320" s="15">
        <v>16.833409136289998</v>
      </c>
      <c r="BB320" s="15">
        <v>84.890001162576553</v>
      </c>
      <c r="BC320" s="15">
        <v>85.780976572633548</v>
      </c>
      <c r="BD320" s="15">
        <v>87.157514883639152</v>
      </c>
      <c r="BE320" s="15">
        <v>89.469951177944282</v>
      </c>
      <c r="BF320" s="15">
        <v>92.057096788824992</v>
      </c>
      <c r="BG320" s="15">
        <v>94.662783446181521</v>
      </c>
      <c r="BH320" s="15">
        <v>97.023620895218244</v>
      </c>
      <c r="BI320" s="15">
        <v>98.44350376445567</v>
      </c>
      <c r="BJ320" s="15">
        <v>99.368397836521339</v>
      </c>
    </row>
    <row r="321" spans="1:62" ht="12.75" customHeight="1" x14ac:dyDescent="0.15">
      <c r="A321" s="15"/>
      <c r="B321" s="18">
        <f t="shared" si="2"/>
        <v>957</v>
      </c>
      <c r="C321" s="16">
        <v>31.9</v>
      </c>
      <c r="D321" s="17" t="e">
        <f>VLOOKUP(Table!C321,'Datos de tu bebé'!$E$17:$F$102,2,FALSE)</f>
        <v>#N/A</v>
      </c>
      <c r="E321" s="15">
        <f>IF('Datos de tu bebé'!$D$8="Male",Table!AA321,Table!AS321)</f>
        <v>11.286927792000002</v>
      </c>
      <c r="F321" s="15">
        <f>IF('Datos de tu bebé'!$D$8="Male",Table!AB321,Table!AT321)</f>
        <v>11.559276788</v>
      </c>
      <c r="G321" s="15">
        <f>IF('Datos de tu bebé'!$D$8="Male",Table!AC321,Table!AU321)</f>
        <v>11.997631586000002</v>
      </c>
      <c r="H321" s="15">
        <f>IF('Datos de tu bebé'!$D$8="Male",Table!AD321,Table!AV321)</f>
        <v>12.785715605999998</v>
      </c>
      <c r="I321" s="15">
        <f>IF('Datos de tu bebé'!$D$8="Male",Table!AE321,Table!AW321)</f>
        <v>13.752445635999999</v>
      </c>
      <c r="J321" s="15">
        <f>IF('Datos de tu bebé'!$D$8="Male",Table!AF321,Table!AX321)</f>
        <v>14.828860602000001</v>
      </c>
      <c r="K321" s="15">
        <f>IF('Datos de tu bebé'!$D$8="Male",Table!AG321,Table!AY321)</f>
        <v>15.905359952000003</v>
      </c>
      <c r="L321" s="15">
        <f>IF('Datos de tu bebé'!$D$8="Male",Table!AH321,Table!AZ321)</f>
        <v>16.604579440000002</v>
      </c>
      <c r="M321" s="15">
        <f>IF('Datos de tu bebé'!$D$8="Male",Table!AI321,Table!BA321)</f>
        <v>17.082787676000002</v>
      </c>
      <c r="N321" s="15" t="e">
        <f t="shared" si="0"/>
        <v>#N/A</v>
      </c>
      <c r="O321" s="16">
        <v>31.9</v>
      </c>
      <c r="P321" s="17" t="e">
        <f>VLOOKUP(Table!O321,'Datos de tu bebé'!$E$17:$G$102,3,FALSE)</f>
        <v>#N/A</v>
      </c>
      <c r="Q321" s="15">
        <f>IF('Datos de tu bebé'!$D$8="Male",Table!AJ321,Table!BB321)</f>
        <v>86.185240884450209</v>
      </c>
      <c r="R321" s="15">
        <f>IF('Datos de tu bebé'!$D$8="Male",Table!AK321,Table!BC321)</f>
        <v>87.023423775095722</v>
      </c>
      <c r="S321" s="15">
        <f>IF('Datos de tu bebé'!$D$8="Male",Table!AL321,Table!BD321)</f>
        <v>88.329560876397835</v>
      </c>
      <c r="T321" s="15">
        <f>IF('Datos de tu bebé'!$D$8="Male",Table!AM321,Table!BE321)</f>
        <v>90.554592277337292</v>
      </c>
      <c r="U321" s="15">
        <f>IF('Datos de tu bebé'!$D$8="Male",Table!AN321,Table!BF321)</f>
        <v>93.090536277836804</v>
      </c>
      <c r="V321" s="15">
        <f>IF('Datos de tu bebé'!$D$8="Male",Table!AO321,Table!BG321)</f>
        <v>95.695318857827829</v>
      </c>
      <c r="W321" s="15">
        <f>IF('Datos de tu bebé'!$D$8="Male",Table!AP321,Table!BH321)</f>
        <v>98.10006320617299</v>
      </c>
      <c r="X321" s="15">
        <f>IF('Datos de tu bebé'!$D$8="Male",Table!AQ321,Table!BI321)</f>
        <v>99.567151339245314</v>
      </c>
      <c r="Y321" s="15">
        <f>IF('Datos de tu bebé'!$D$8="Male",Table!AR321,Table!BJ321)</f>
        <v>100.53129280942166</v>
      </c>
      <c r="Z321" s="15" t="e">
        <f t="shared" si="1"/>
        <v>#N/A</v>
      </c>
      <c r="AA321" s="15">
        <v>11.286927792000002</v>
      </c>
      <c r="AB321" s="15">
        <v>11.559276788</v>
      </c>
      <c r="AC321" s="15">
        <v>11.997631586000002</v>
      </c>
      <c r="AD321" s="15">
        <v>12.785715605999998</v>
      </c>
      <c r="AE321" s="15">
        <v>13.752445635999999</v>
      </c>
      <c r="AF321" s="15">
        <v>14.828860602000001</v>
      </c>
      <c r="AG321" s="15">
        <v>15.905359952000003</v>
      </c>
      <c r="AH321" s="15">
        <v>16.604579440000002</v>
      </c>
      <c r="AI321" s="15">
        <v>17.082787676000002</v>
      </c>
      <c r="AJ321" s="15">
        <v>86.185240884450209</v>
      </c>
      <c r="AK321" s="15">
        <v>87.023423775095722</v>
      </c>
      <c r="AL321" s="15">
        <v>88.329560876397835</v>
      </c>
      <c r="AM321" s="15">
        <v>90.554592277337292</v>
      </c>
      <c r="AN321" s="15">
        <v>93.090536277836804</v>
      </c>
      <c r="AO321" s="15">
        <v>95.695318857827829</v>
      </c>
      <c r="AP321" s="15">
        <v>98.10006320617299</v>
      </c>
      <c r="AQ321" s="15">
        <v>99.567151339245314</v>
      </c>
      <c r="AR321" s="15">
        <v>100.53129280942166</v>
      </c>
      <c r="AS321" s="15">
        <v>10.892478295029999</v>
      </c>
      <c r="AT321" s="15">
        <v>11.142454925675999</v>
      </c>
      <c r="AU321" s="15">
        <v>11.54993479647</v>
      </c>
      <c r="AV321" s="15">
        <v>12.299446149684</v>
      </c>
      <c r="AW321" s="15">
        <v>13.251206697595999</v>
      </c>
      <c r="AX321" s="15">
        <v>14.357422035622001</v>
      </c>
      <c r="AY321" s="15">
        <v>15.518246286484001</v>
      </c>
      <c r="AZ321" s="15">
        <v>16.304349819230001</v>
      </c>
      <c r="BA321" s="15">
        <v>16.857652660743998</v>
      </c>
      <c r="BB321" s="15">
        <v>84.953335821910656</v>
      </c>
      <c r="BC321" s="15">
        <v>85.844726164489785</v>
      </c>
      <c r="BD321" s="15">
        <v>87.221994361023903</v>
      </c>
      <c r="BE321" s="15">
        <v>89.535896819401259</v>
      </c>
      <c r="BF321" s="15">
        <v>92.125034049704794</v>
      </c>
      <c r="BG321" s="15">
        <v>94.733094887468098</v>
      </c>
      <c r="BH321" s="15">
        <v>97.096396923540979</v>
      </c>
      <c r="BI321" s="15">
        <v>98.517903489529317</v>
      </c>
      <c r="BJ321" s="15">
        <v>99.443911732844953</v>
      </c>
    </row>
    <row r="322" spans="1:62" ht="12.75" customHeight="1" x14ac:dyDescent="0.15">
      <c r="A322" s="15" t="s">
        <v>2</v>
      </c>
      <c r="B322" s="18">
        <f t="shared" si="2"/>
        <v>960</v>
      </c>
      <c r="C322" s="16">
        <v>32</v>
      </c>
      <c r="D322" s="17" t="e">
        <f>VLOOKUP(Table!C322,'Datos de tu bebé'!$E$17:$F$102,2,FALSE)</f>
        <v>#N/A</v>
      </c>
      <c r="E322" s="15">
        <f>IF('Datos de tu bebé'!$D$8="Male",Table!AA322,Table!AS322)</f>
        <v>11.298322859999999</v>
      </c>
      <c r="F322" s="15">
        <f>IF('Datos de tu bebé'!$D$8="Male",Table!AB322,Table!AT322)</f>
        <v>11.57084607</v>
      </c>
      <c r="G322" s="15">
        <f>IF('Datos de tu bebé'!$D$8="Male",Table!AC322,Table!AU322)</f>
        <v>12.009525894999999</v>
      </c>
      <c r="H322" s="15">
        <f>IF('Datos de tu bebé'!$D$8="Male",Table!AD322,Table!AV322)</f>
        <v>12.798335965</v>
      </c>
      <c r="I322" s="15">
        <f>IF('Datos de tu bebé'!$D$8="Male",Table!AE322,Table!AW322)</f>
        <v>13.766212400000001</v>
      </c>
      <c r="J322" s="15">
        <f>IF('Datos de tu bebé'!$D$8="Male",Table!AF322,Table!AX322)</f>
        <v>14.844244785000001</v>
      </c>
      <c r="K322" s="15">
        <f>IF('Datos de tu bebé'!$D$8="Male",Table!AG322,Table!AY322)</f>
        <v>15.92272917</v>
      </c>
      <c r="L322" s="15">
        <f>IF('Datos de tu bebé'!$D$8="Male",Table!AH322,Table!AZ322)</f>
        <v>16.623437895000002</v>
      </c>
      <c r="M322" s="15">
        <f>IF('Datos de tu bebé'!$D$8="Male",Table!AI322,Table!BA322)</f>
        <v>17.10275613</v>
      </c>
      <c r="N322" s="15" t="e">
        <f t="shared" si="0"/>
        <v>#N/A</v>
      </c>
      <c r="O322" s="16">
        <v>32</v>
      </c>
      <c r="P322" s="17" t="e">
        <f>VLOOKUP(Table!O322,'Datos de tu bebé'!$E$17:$G$102,3,FALSE)</f>
        <v>#N/A</v>
      </c>
      <c r="Q322" s="15">
        <f>IF('Datos de tu bebé'!$D$8="Male",Table!AJ322,Table!BB322)</f>
        <v>86.250586021564558</v>
      </c>
      <c r="R322" s="15">
        <f>IF('Datos de tu bebé'!$D$8="Male",Table!AK322,Table!BC322)</f>
        <v>87.088707690002835</v>
      </c>
      <c r="S322" s="15">
        <f>IF('Datos de tu bebé'!$D$8="Male",Table!AL322,Table!BD322)</f>
        <v>88.394892801162868</v>
      </c>
      <c r="T322" s="15">
        <f>IF('Datos de tu bebé'!$D$8="Male",Table!AM322,Table!BE322)</f>
        <v>90.620409768403164</v>
      </c>
      <c r="U322" s="15">
        <f>IF('Datos de tu bebé'!$D$8="Male",Table!AN322,Table!BF322)</f>
        <v>93.157530491310624</v>
      </c>
      <c r="V322" s="15">
        <f>IF('Datos de tu bebé'!$D$8="Male",Table!AO322,Table!BG322)</f>
        <v>95.764216362604529</v>
      </c>
      <c r="W322" s="15">
        <f>IF('Datos de tu bebé'!$D$8="Male",Table!AP322,Table!BH322)</f>
        <v>98.171345381986129</v>
      </c>
      <c r="X322" s="15">
        <f>IF('Datos de tu bebé'!$D$8="Male",Table!AQ322,Table!BI322)</f>
        <v>99.640185178456321</v>
      </c>
      <c r="Y322" s="15">
        <f>IF('Datos de tu bebé'!$D$8="Male",Table!AR322,Table!BJ322)</f>
        <v>100.60560054224177</v>
      </c>
      <c r="Z322" s="15" t="e">
        <f t="shared" si="1"/>
        <v>#N/A</v>
      </c>
      <c r="AA322" s="15">
        <v>11.298322859999999</v>
      </c>
      <c r="AB322" s="15">
        <v>11.57084607</v>
      </c>
      <c r="AC322" s="15">
        <v>12.009525894999999</v>
      </c>
      <c r="AD322" s="15">
        <v>12.798335965</v>
      </c>
      <c r="AE322" s="15">
        <v>13.766212400000001</v>
      </c>
      <c r="AF322" s="15">
        <v>14.844244785000001</v>
      </c>
      <c r="AG322" s="15">
        <v>15.92272917</v>
      </c>
      <c r="AH322" s="15">
        <v>16.623437895000002</v>
      </c>
      <c r="AI322" s="15">
        <v>17.10275613</v>
      </c>
      <c r="AJ322" s="15">
        <v>86.250586021564558</v>
      </c>
      <c r="AK322" s="15">
        <v>87.088707690002835</v>
      </c>
      <c r="AL322" s="15">
        <v>88.394892801162868</v>
      </c>
      <c r="AM322" s="15">
        <v>90.620409768403164</v>
      </c>
      <c r="AN322" s="15">
        <v>93.157530491310624</v>
      </c>
      <c r="AO322" s="15">
        <v>95.764216362604529</v>
      </c>
      <c r="AP322" s="15">
        <v>98.171345381986129</v>
      </c>
      <c r="AQ322" s="15">
        <v>99.640185178456321</v>
      </c>
      <c r="AR322" s="15">
        <v>100.60560054224177</v>
      </c>
      <c r="AS322" s="15">
        <v>10.9032534389713</v>
      </c>
      <c r="AT322" s="15">
        <v>11.153591978538898</v>
      </c>
      <c r="AU322" s="15">
        <v>11.561696929055099</v>
      </c>
      <c r="AV322" s="15">
        <v>12.3124748460978</v>
      </c>
      <c r="AW322" s="15">
        <v>13.266069624744599</v>
      </c>
      <c r="AX322" s="15">
        <v>14.3747474870177</v>
      </c>
      <c r="AY322" s="15">
        <v>15.5385531928533</v>
      </c>
      <c r="AZ322" s="15">
        <v>16.3269142807717</v>
      </c>
      <c r="BA322" s="15">
        <v>16.881924290105498</v>
      </c>
      <c r="BB322" s="15">
        <v>85.01640002477474</v>
      </c>
      <c r="BC322" s="15">
        <v>85.908203963708502</v>
      </c>
      <c r="BD322" s="15">
        <v>87.286199478434526</v>
      </c>
      <c r="BE322" s="15">
        <v>89.601562504865925</v>
      </c>
      <c r="BF322" s="15">
        <v>92.192683365438242</v>
      </c>
      <c r="BG322" s="15">
        <v>94.803108708175813</v>
      </c>
      <c r="BH322" s="15">
        <v>97.168865330997662</v>
      </c>
      <c r="BI322" s="15">
        <v>98.591989079486339</v>
      </c>
      <c r="BJ322" s="15">
        <v>99.519107067461604</v>
      </c>
    </row>
    <row r="323" spans="1:62" ht="12.75" customHeight="1" x14ac:dyDescent="0.15">
      <c r="A323" s="15"/>
      <c r="B323" s="18">
        <f t="shared" si="2"/>
        <v>963</v>
      </c>
      <c r="C323" s="16">
        <v>32.1</v>
      </c>
      <c r="D323" s="17" t="e">
        <f>VLOOKUP(Table!C323,'Datos de tu bebé'!$E$17:$F$102,2,FALSE)</f>
        <v>#N/A</v>
      </c>
      <c r="E323" s="15">
        <f>IF('Datos de tu bebé'!$D$8="Male",Table!AA323,Table!AS323)</f>
        <v>11.309717928</v>
      </c>
      <c r="F323" s="15">
        <f>IF('Datos de tu bebé'!$D$8="Male",Table!AB323,Table!AT323)</f>
        <v>11.582415352</v>
      </c>
      <c r="G323" s="15">
        <f>IF('Datos de tu bebé'!$D$8="Male",Table!AC323,Table!AU323)</f>
        <v>12.021420204</v>
      </c>
      <c r="H323" s="15">
        <f>IF('Datos de tu bebé'!$D$8="Male",Table!AD323,Table!AV323)</f>
        <v>12.810956323999999</v>
      </c>
      <c r="I323" s="15">
        <f>IF('Datos de tu bebé'!$D$8="Male",Table!AE323,Table!AW323)</f>
        <v>13.779979164</v>
      </c>
      <c r="J323" s="15">
        <f>IF('Datos de tu bebé'!$D$8="Male",Table!AF323,Table!AX323)</f>
        <v>14.859628968000001</v>
      </c>
      <c r="K323" s="15">
        <f>IF('Datos de tu bebé'!$D$8="Male",Table!AG323,Table!AY323)</f>
        <v>15.940098387999999</v>
      </c>
      <c r="L323" s="15">
        <f>IF('Datos de tu bebé'!$D$8="Male",Table!AH323,Table!AZ323)</f>
        <v>16.642296350000002</v>
      </c>
      <c r="M323" s="15">
        <f>IF('Datos de tu bebé'!$D$8="Male",Table!AI323,Table!BA323)</f>
        <v>17.122724584</v>
      </c>
      <c r="N323" s="15" t="e">
        <f t="shared" si="0"/>
        <v>#N/A</v>
      </c>
      <c r="O323" s="16">
        <v>32.1</v>
      </c>
      <c r="P323" s="17" t="e">
        <f>VLOOKUP(Table!O323,'Datos de tu bebé'!$E$17:$G$102,3,FALSE)</f>
        <v>#N/A</v>
      </c>
      <c r="Q323" s="15">
        <f>IF('Datos de tu bebé'!$D$8="Male",Table!AJ323,Table!BB323)</f>
        <v>86.315840406404163</v>
      </c>
      <c r="R323" s="15">
        <f>IF('Datos de tu bebé'!$D$8="Male",Table!AK323,Table!BC323)</f>
        <v>87.153898001491314</v>
      </c>
      <c r="S323" s="15">
        <f>IF('Datos de tu bebé'!$D$8="Male",Table!AL323,Table!BD323)</f>
        <v>88.460125738453428</v>
      </c>
      <c r="T323" s="15">
        <f>IF('Datos de tu bebé'!$D$8="Male",Table!AM323,Table!BE323)</f>
        <v>90.686116683403881</v>
      </c>
      <c r="U323" s="15">
        <f>IF('Datos de tu bebé'!$D$8="Male",Table!AN323,Table!BF323)</f>
        <v>93.224397688379725</v>
      </c>
      <c r="V323" s="15">
        <f>IF('Datos de tu bebé'!$D$8="Male",Table!AO323,Table!BG323)</f>
        <v>95.832967033994535</v>
      </c>
      <c r="W323" s="15">
        <f>IF('Datos de tu bebé'!$D$8="Male",Table!AP323,Table!BH323)</f>
        <v>98.242460401785635</v>
      </c>
      <c r="X323" s="15">
        <f>IF('Datos de tu bebé'!$D$8="Male",Table!AQ323,Table!BI323)</f>
        <v>99.713038755150393</v>
      </c>
      <c r="Y323" s="15">
        <f>IF('Datos de tu bebé'!$D$8="Male",Table!AR323,Table!BJ323)</f>
        <v>100.67971918374015</v>
      </c>
      <c r="Z323" s="15" t="e">
        <f t="shared" si="1"/>
        <v>#N/A</v>
      </c>
      <c r="AA323" s="15">
        <v>11.309717928</v>
      </c>
      <c r="AB323" s="15">
        <v>11.582415352</v>
      </c>
      <c r="AC323" s="15">
        <v>12.021420204</v>
      </c>
      <c r="AD323" s="15">
        <v>12.810956323999999</v>
      </c>
      <c r="AE323" s="15">
        <v>13.779979164</v>
      </c>
      <c r="AF323" s="15">
        <v>14.859628968000001</v>
      </c>
      <c r="AG323" s="15">
        <v>15.940098387999999</v>
      </c>
      <c r="AH323" s="15">
        <v>16.642296350000002</v>
      </c>
      <c r="AI323" s="15">
        <v>17.122724584</v>
      </c>
      <c r="AJ323" s="15">
        <v>86.315840406404163</v>
      </c>
      <c r="AK323" s="15">
        <v>87.153898001491314</v>
      </c>
      <c r="AL323" s="15">
        <v>88.460125738453428</v>
      </c>
      <c r="AM323" s="15">
        <v>90.686116683403881</v>
      </c>
      <c r="AN323" s="15">
        <v>93.224397688379725</v>
      </c>
      <c r="AO323" s="15">
        <v>95.832967033994535</v>
      </c>
      <c r="AP323" s="15">
        <v>98.242460401785635</v>
      </c>
      <c r="AQ323" s="15">
        <v>99.713038755150393</v>
      </c>
      <c r="AR323" s="15">
        <v>100.67971918374015</v>
      </c>
      <c r="AS323" s="15">
        <v>10.914026383242579</v>
      </c>
      <c r="AT323" s="15">
        <v>11.164727566833509</v>
      </c>
      <c r="AU323" s="15">
        <v>11.573458833817979</v>
      </c>
      <c r="AV323" s="15">
        <v>12.32550575966304</v>
      </c>
      <c r="AW323" s="15">
        <v>13.280938331764839</v>
      </c>
      <c r="AX323" s="15">
        <v>14.392083795352081</v>
      </c>
      <c r="AY323" s="15">
        <v>15.55887779641931</v>
      </c>
      <c r="AZ323" s="15">
        <v>16.349502210181768</v>
      </c>
      <c r="BA323" s="15">
        <v>16.90622410974634</v>
      </c>
      <c r="BB323" s="15">
        <v>85.079195081949166</v>
      </c>
      <c r="BC323" s="15">
        <v>85.971411364475401</v>
      </c>
      <c r="BD323" s="15">
        <v>87.35013175615336</v>
      </c>
      <c r="BE323" s="15">
        <v>89.666949957367791</v>
      </c>
      <c r="BF323" s="15">
        <v>92.260046669528236</v>
      </c>
      <c r="BG323" s="15">
        <v>94.872827033038391</v>
      </c>
      <c r="BH323" s="15">
        <v>97.241028395058535</v>
      </c>
      <c r="BI323" s="15">
        <v>98.66576289337992</v>
      </c>
      <c r="BJ323" s="15">
        <v>99.593986248175611</v>
      </c>
    </row>
    <row r="324" spans="1:62" ht="12.75" customHeight="1" x14ac:dyDescent="0.15">
      <c r="A324" s="15"/>
      <c r="B324" s="18">
        <f t="shared" si="2"/>
        <v>966.00000000000011</v>
      </c>
      <c r="C324" s="16">
        <v>32.200000000000003</v>
      </c>
      <c r="D324" s="17" t="e">
        <f>VLOOKUP(Table!C324,'Datos de tu bebé'!$E$17:$F$102,2,FALSE)</f>
        <v>#N/A</v>
      </c>
      <c r="E324" s="15">
        <f>IF('Datos de tu bebé'!$D$8="Male",Table!AA324,Table!AS324)</f>
        <v>11.321112996</v>
      </c>
      <c r="F324" s="15">
        <f>IF('Datos de tu bebé'!$D$8="Male",Table!AB324,Table!AT324)</f>
        <v>11.593984634</v>
      </c>
      <c r="G324" s="15">
        <f>IF('Datos de tu bebé'!$D$8="Male",Table!AC324,Table!AU324)</f>
        <v>12.033314513000001</v>
      </c>
      <c r="H324" s="15">
        <f>IF('Datos de tu bebé'!$D$8="Male",Table!AD324,Table!AV324)</f>
        <v>12.823576682999999</v>
      </c>
      <c r="I324" s="15">
        <f>IF('Datos de tu bebé'!$D$8="Male",Table!AE324,Table!AW324)</f>
        <v>13.793745928</v>
      </c>
      <c r="J324" s="15">
        <f>IF('Datos de tu bebé'!$D$8="Male",Table!AF324,Table!AX324)</f>
        <v>14.875013151000001</v>
      </c>
      <c r="K324" s="15">
        <f>IF('Datos de tu bebé'!$D$8="Male",Table!AG324,Table!AY324)</f>
        <v>15.957467605999998</v>
      </c>
      <c r="L324" s="15">
        <f>IF('Datos de tu bebé'!$D$8="Male",Table!AH324,Table!AZ324)</f>
        <v>16.661154805000002</v>
      </c>
      <c r="M324" s="15">
        <f>IF('Datos de tu bebé'!$D$8="Male",Table!AI324,Table!BA324)</f>
        <v>17.142693038000001</v>
      </c>
      <c r="N324" s="15" t="e">
        <f t="shared" si="0"/>
        <v>#N/A</v>
      </c>
      <c r="O324" s="16">
        <v>32.200000000000003</v>
      </c>
      <c r="P324" s="17" t="e">
        <f>VLOOKUP(Table!O324,'Datos de tu bebé'!$E$17:$G$102,3,FALSE)</f>
        <v>#N/A</v>
      </c>
      <c r="Q324" s="15">
        <f>IF('Datos de tu bebé'!$D$8="Male",Table!AJ324,Table!BB324)</f>
        <v>86.381004943067268</v>
      </c>
      <c r="R324" s="15">
        <f>IF('Datos de tu bebé'!$D$8="Male",Table!AK324,Table!BC324)</f>
        <v>87.218995621180042</v>
      </c>
      <c r="S324" s="15">
        <f>IF('Datos de tu bebé'!$D$8="Male",Table!AL324,Table!BD324)</f>
        <v>88.525260630727331</v>
      </c>
      <c r="T324" s="15">
        <f>IF('Datos de tu bebé'!$D$8="Male",Table!AM324,Table!BE324)</f>
        <v>90.75171406668187</v>
      </c>
      <c r="U324" s="15">
        <f>IF('Datos de tu bebé'!$D$8="Male",Table!AN324,Table!BF324)</f>
        <v>93.291139096747258</v>
      </c>
      <c r="V324" s="15">
        <f>IF('Datos de tu bebé'!$D$8="Male",Table!AO324,Table!BG324)</f>
        <v>95.901572351998979</v>
      </c>
      <c r="W324" s="15">
        <f>IF('Datos de tu bebé'!$D$8="Male",Table!AP324,Table!BH324)</f>
        <v>98.313410027279318</v>
      </c>
      <c r="X324" s="15">
        <f>IF('Datos de tu bebé'!$D$8="Male",Table!AQ324,Table!BI324)</f>
        <v>99.78571402274936</v>
      </c>
      <c r="Y324" s="15">
        <f>IF('Datos de tu bebé'!$D$8="Male",Table!AR324,Table!BJ324)</f>
        <v>100.75365082065024</v>
      </c>
      <c r="Z324" s="15" t="e">
        <f t="shared" si="1"/>
        <v>#N/A</v>
      </c>
      <c r="AA324" s="15">
        <v>11.321112996</v>
      </c>
      <c r="AB324" s="15">
        <v>11.593984634</v>
      </c>
      <c r="AC324" s="15">
        <v>12.033314513000001</v>
      </c>
      <c r="AD324" s="15">
        <v>12.823576682999999</v>
      </c>
      <c r="AE324" s="15">
        <v>13.793745928</v>
      </c>
      <c r="AF324" s="15">
        <v>14.875013151000001</v>
      </c>
      <c r="AG324" s="15">
        <v>15.957467605999998</v>
      </c>
      <c r="AH324" s="15">
        <v>16.661154805000002</v>
      </c>
      <c r="AI324" s="15">
        <v>17.142693038000001</v>
      </c>
      <c r="AJ324" s="15">
        <v>86.381004943067268</v>
      </c>
      <c r="AK324" s="15">
        <v>87.218995621180042</v>
      </c>
      <c r="AL324" s="15">
        <v>88.525260630727331</v>
      </c>
      <c r="AM324" s="15">
        <v>90.75171406668187</v>
      </c>
      <c r="AN324" s="15">
        <v>93.291139096747258</v>
      </c>
      <c r="AO324" s="15">
        <v>95.901572351998979</v>
      </c>
      <c r="AP324" s="15">
        <v>98.313410027279318</v>
      </c>
      <c r="AQ324" s="15">
        <v>99.78571402274936</v>
      </c>
      <c r="AR324" s="15">
        <v>100.75365082065024</v>
      </c>
      <c r="AS324" s="15">
        <v>10.924797403371576</v>
      </c>
      <c r="AT324" s="15">
        <v>11.175861956612753</v>
      </c>
      <c r="AU324" s="15">
        <v>11.585220761243281</v>
      </c>
      <c r="AV324" s="15">
        <v>12.338539111580189</v>
      </c>
      <c r="AW324" s="15">
        <v>13.295813001047172</v>
      </c>
      <c r="AX324" s="15">
        <v>14.409431094912044</v>
      </c>
      <c r="AY324" s="15">
        <v>15.579220176975454</v>
      </c>
      <c r="AZ324" s="15">
        <v>16.372113648006216</v>
      </c>
      <c r="BA324" s="15">
        <v>16.93055213161313</v>
      </c>
      <c r="BB324" s="15">
        <v>85.141722872009296</v>
      </c>
      <c r="BC324" s="15">
        <v>86.03435032473817</v>
      </c>
      <c r="BD324" s="15">
        <v>87.413793273606586</v>
      </c>
      <c r="BE324" s="15">
        <v>89.732061455611699</v>
      </c>
      <c r="BF324" s="15">
        <v>92.327126453406692</v>
      </c>
      <c r="BG324" s="15">
        <v>94.942252553230716</v>
      </c>
      <c r="BH324" s="15">
        <v>97.312888972491336</v>
      </c>
      <c r="BI324" s="15">
        <v>98.739227879546362</v>
      </c>
      <c r="BJ324" s="15">
        <v>99.668552279459178</v>
      </c>
    </row>
    <row r="325" spans="1:62" ht="12.75" customHeight="1" x14ac:dyDescent="0.15">
      <c r="A325" s="15"/>
      <c r="B325" s="18">
        <f t="shared" si="2"/>
        <v>968.99999999999989</v>
      </c>
      <c r="C325" s="16">
        <v>32.299999999999997</v>
      </c>
      <c r="D325" s="17" t="e">
        <f>VLOOKUP(Table!C325,'Datos de tu bebé'!$E$17:$F$102,2,FALSE)</f>
        <v>#N/A</v>
      </c>
      <c r="E325" s="15">
        <f>IF('Datos de tu bebé'!$D$8="Male",Table!AA325,Table!AS325)</f>
        <v>11.332508064000001</v>
      </c>
      <c r="F325" s="15">
        <f>IF('Datos de tu bebé'!$D$8="Male",Table!AB325,Table!AT325)</f>
        <v>11.605553916</v>
      </c>
      <c r="G325" s="15">
        <f>IF('Datos de tu bebé'!$D$8="Male",Table!AC325,Table!AU325)</f>
        <v>12.045208822000001</v>
      </c>
      <c r="H325" s="15">
        <f>IF('Datos de tu bebé'!$D$8="Male",Table!AD325,Table!AV325)</f>
        <v>12.836197041999998</v>
      </c>
      <c r="I325" s="15">
        <f>IF('Datos de tu bebé'!$D$8="Male",Table!AE325,Table!AW325)</f>
        <v>13.807512692</v>
      </c>
      <c r="J325" s="15">
        <f>IF('Datos de tu bebé'!$D$8="Male",Table!AF325,Table!AX325)</f>
        <v>14.890397334000001</v>
      </c>
      <c r="K325" s="15">
        <f>IF('Datos de tu bebé'!$D$8="Male",Table!AG325,Table!AY325)</f>
        <v>15.974836823999997</v>
      </c>
      <c r="L325" s="15">
        <f>IF('Datos de tu bebé'!$D$8="Male",Table!AH325,Table!AZ325)</f>
        <v>16.680013260000003</v>
      </c>
      <c r="M325" s="15">
        <f>IF('Datos de tu bebé'!$D$8="Male",Table!AI325,Table!BA325)</f>
        <v>17.162661492000002</v>
      </c>
      <c r="N325" s="15" t="e">
        <f t="shared" si="0"/>
        <v>#N/A</v>
      </c>
      <c r="O325" s="16">
        <v>32.299999999999997</v>
      </c>
      <c r="P325" s="17" t="e">
        <f>VLOOKUP(Table!O325,'Datos de tu bebé'!$E$17:$G$102,3,FALSE)</f>
        <v>#N/A</v>
      </c>
      <c r="Q325" s="15">
        <f>IF('Datos de tu bebé'!$D$8="Male",Table!AJ325,Table!BB325)</f>
        <v>86.446080719778237</v>
      </c>
      <c r="R325" s="15">
        <f>IF('Datos de tu bebé'!$D$8="Male",Table!AK325,Table!BC325)</f>
        <v>87.284001652481692</v>
      </c>
      <c r="S325" s="15">
        <f>IF('Datos de tu bebé'!$D$8="Male",Table!AL325,Table!BD325)</f>
        <v>88.590298625272439</v>
      </c>
      <c r="T325" s="15">
        <f>IF('Datos de tu bebé'!$D$8="Male",Table!AM325,Table!BE325)</f>
        <v>90.817203192414127</v>
      </c>
      <c r="U325" s="15">
        <f>IF('Datos de tu bebé'!$D$8="Male",Table!AN325,Table!BF325)</f>
        <v>93.357756206142327</v>
      </c>
      <c r="V325" s="15">
        <f>IF('Datos de tu bebé'!$D$8="Male",Table!AO325,Table!BG325)</f>
        <v>95.970034094886671</v>
      </c>
      <c r="W325" s="15">
        <f>IF('Datos de tu bebé'!$D$8="Male",Table!AP325,Table!BH325)</f>
        <v>98.384196353807056</v>
      </c>
      <c r="X325" s="15">
        <f>IF('Datos de tu bebé'!$D$8="Male",Table!AQ325,Table!BI325)</f>
        <v>99.858213290357526</v>
      </c>
      <c r="Y325" s="15">
        <f>IF('Datos de tu bebé'!$D$8="Male",Table!AR325,Table!BJ325)</f>
        <v>100.82739790993524</v>
      </c>
      <c r="Z325" s="15" t="e">
        <f t="shared" si="1"/>
        <v>#N/A</v>
      </c>
      <c r="AA325" s="15">
        <v>11.332508064000001</v>
      </c>
      <c r="AB325" s="15">
        <v>11.605553916</v>
      </c>
      <c r="AC325" s="15">
        <v>12.045208822000001</v>
      </c>
      <c r="AD325" s="15">
        <v>12.836197041999998</v>
      </c>
      <c r="AE325" s="15">
        <v>13.807512692</v>
      </c>
      <c r="AF325" s="15">
        <v>14.890397334000001</v>
      </c>
      <c r="AG325" s="15">
        <v>15.974836823999997</v>
      </c>
      <c r="AH325" s="15">
        <v>16.680013260000003</v>
      </c>
      <c r="AI325" s="15">
        <v>17.162661492000002</v>
      </c>
      <c r="AJ325" s="15">
        <v>86.446080719778237</v>
      </c>
      <c r="AK325" s="15">
        <v>87.284001652481692</v>
      </c>
      <c r="AL325" s="15">
        <v>88.590298625272439</v>
      </c>
      <c r="AM325" s="15">
        <v>90.817203192414127</v>
      </c>
      <c r="AN325" s="15">
        <v>93.357756206142327</v>
      </c>
      <c r="AO325" s="15">
        <v>95.970034094886671</v>
      </c>
      <c r="AP325" s="15">
        <v>98.384196353807056</v>
      </c>
      <c r="AQ325" s="15">
        <v>99.858213290357526</v>
      </c>
      <c r="AR325" s="15">
        <v>100.82739790993524</v>
      </c>
      <c r="AS325" s="15">
        <v>10.935566758188866</v>
      </c>
      <c r="AT325" s="15">
        <v>11.186995395903864</v>
      </c>
      <c r="AU325" s="15">
        <v>11.59698294152034</v>
      </c>
      <c r="AV325" s="15">
        <v>12.351575098145622</v>
      </c>
      <c r="AW325" s="15">
        <v>13.31069378304262</v>
      </c>
      <c r="AX325" s="15">
        <v>14.426789477437866</v>
      </c>
      <c r="AY325" s="15">
        <v>15.599580356659859</v>
      </c>
      <c r="AZ325" s="15">
        <v>16.394748563862656</v>
      </c>
      <c r="BA325" s="15">
        <v>16.954908285588751</v>
      </c>
      <c r="BB325" s="15">
        <v>85.203985902120067</v>
      </c>
      <c r="BC325" s="15">
        <v>86.097023427044974</v>
      </c>
      <c r="BD325" s="15">
        <v>87.477186730372509</v>
      </c>
      <c r="BE325" s="15">
        <v>89.796899895540335</v>
      </c>
      <c r="BF325" s="15">
        <v>92.393925828995933</v>
      </c>
      <c r="BG325" s="15">
        <v>95.01138859031505</v>
      </c>
      <c r="BH325" s="15">
        <v>97.384450564868857</v>
      </c>
      <c r="BI325" s="15">
        <v>98.812387642183666</v>
      </c>
      <c r="BJ325" s="15">
        <v>99.742808829779548</v>
      </c>
    </row>
    <row r="326" spans="1:62" ht="12.75" customHeight="1" x14ac:dyDescent="0.15">
      <c r="A326" s="15"/>
      <c r="B326" s="18">
        <f t="shared" si="2"/>
        <v>972</v>
      </c>
      <c r="C326" s="16">
        <v>32.4</v>
      </c>
      <c r="D326" s="17" t="e">
        <f>VLOOKUP(Table!C326,'Datos de tu bebé'!$E$17:$F$102,2,FALSE)</f>
        <v>#N/A</v>
      </c>
      <c r="E326" s="15">
        <f>IF('Datos de tu bebé'!$D$8="Male",Table!AA326,Table!AS326)</f>
        <v>11.343903132000001</v>
      </c>
      <c r="F326" s="15">
        <f>IF('Datos de tu bebé'!$D$8="Male",Table!AB326,Table!AT326)</f>
        <v>11.617123198</v>
      </c>
      <c r="G326" s="15">
        <f>IF('Datos de tu bebé'!$D$8="Male",Table!AC326,Table!AU326)</f>
        <v>12.057103131000002</v>
      </c>
      <c r="H326" s="15">
        <f>IF('Datos de tu bebé'!$D$8="Male",Table!AD326,Table!AV326)</f>
        <v>12.848817400999998</v>
      </c>
      <c r="I326" s="15">
        <f>IF('Datos de tu bebé'!$D$8="Male",Table!AE326,Table!AW326)</f>
        <v>13.821279455999999</v>
      </c>
      <c r="J326" s="15">
        <f>IF('Datos de tu bebé'!$D$8="Male",Table!AF326,Table!AX326)</f>
        <v>14.905781517000001</v>
      </c>
      <c r="K326" s="15">
        <f>IF('Datos de tu bebé'!$D$8="Male",Table!AG326,Table!AY326)</f>
        <v>15.992206041999996</v>
      </c>
      <c r="L326" s="15">
        <f>IF('Datos de tu bebé'!$D$8="Male",Table!AH326,Table!AZ326)</f>
        <v>16.698871715000003</v>
      </c>
      <c r="M326" s="15">
        <f>IF('Datos de tu bebé'!$D$8="Male",Table!AI326,Table!BA326)</f>
        <v>17.182629946000002</v>
      </c>
      <c r="N326" s="15" t="e">
        <f t="shared" si="0"/>
        <v>#N/A</v>
      </c>
      <c r="O326" s="16">
        <v>32.4</v>
      </c>
      <c r="P326" s="17" t="e">
        <f>VLOOKUP(Table!O326,'Datos de tu bebé'!$E$17:$G$102,3,FALSE)</f>
        <v>#N/A</v>
      </c>
      <c r="Q326" s="15">
        <f>IF('Datos de tu bebé'!$D$8="Male",Table!AJ326,Table!BB326)</f>
        <v>86.511069017279041</v>
      </c>
      <c r="R326" s="15">
        <f>IF('Datos de tu bebé'!$D$8="Male",Table!AK326,Table!BC326)</f>
        <v>87.348917399319475</v>
      </c>
      <c r="S326" s="15">
        <f>IF('Datos de tu bebé'!$D$8="Male",Table!AL326,Table!BD326)</f>
        <v>88.655241083471381</v>
      </c>
      <c r="T326" s="15">
        <f>IF('Datos de tu bebé'!$D$8="Male",Table!AM326,Table!BE326)</f>
        <v>90.882585574907665</v>
      </c>
      <c r="U326" s="15">
        <f>IF('Datos de tu bebé'!$D$8="Male",Table!AN326,Table!BF326)</f>
        <v>93.424250779897463</v>
      </c>
      <c r="V326" s="15">
        <f>IF('Datos de tu bebé'!$D$8="Male",Table!AO326,Table!BG326)</f>
        <v>96.038354352147152</v>
      </c>
      <c r="W326" s="15">
        <f>IF('Datos de tu bebé'!$D$8="Male",Table!AP326,Table!BH326)</f>
        <v>98.454821824555978</v>
      </c>
      <c r="X326" s="15">
        <f>IF('Datos de tu bebé'!$D$8="Male",Table!AQ326,Table!BI326)</f>
        <v>99.930539237716772</v>
      </c>
      <c r="Y326" s="15">
        <f>IF('Datos de tu bebé'!$D$8="Male",Table!AR326,Table!BJ326)</f>
        <v>100.90096329420848</v>
      </c>
      <c r="Z326" s="15" t="e">
        <f t="shared" si="1"/>
        <v>#N/A</v>
      </c>
      <c r="AA326" s="15">
        <v>11.343903132000001</v>
      </c>
      <c r="AB326" s="15">
        <v>11.617123198</v>
      </c>
      <c r="AC326" s="15">
        <v>12.057103131000002</v>
      </c>
      <c r="AD326" s="15">
        <v>12.848817400999998</v>
      </c>
      <c r="AE326" s="15">
        <v>13.821279455999999</v>
      </c>
      <c r="AF326" s="15">
        <v>14.905781517000001</v>
      </c>
      <c r="AG326" s="15">
        <v>15.992206041999996</v>
      </c>
      <c r="AH326" s="15">
        <v>16.698871715000003</v>
      </c>
      <c r="AI326" s="15">
        <v>17.182629946000002</v>
      </c>
      <c r="AJ326" s="15">
        <v>86.511069017279041</v>
      </c>
      <c r="AK326" s="15">
        <v>87.348917399319475</v>
      </c>
      <c r="AL326" s="15">
        <v>88.655241083471381</v>
      </c>
      <c r="AM326" s="15">
        <v>90.882585574907665</v>
      </c>
      <c r="AN326" s="15">
        <v>93.424250779897463</v>
      </c>
      <c r="AO326" s="15">
        <v>96.038354352147152</v>
      </c>
      <c r="AP326" s="15">
        <v>98.454821824555978</v>
      </c>
      <c r="AQ326" s="15">
        <v>99.930539237716772</v>
      </c>
      <c r="AR326" s="15">
        <v>100.90096329420848</v>
      </c>
      <c r="AS326" s="15">
        <v>10.946334688770847</v>
      </c>
      <c r="AT326" s="15">
        <v>11.19812811359907</v>
      </c>
      <c r="AU326" s="15">
        <v>11.608745583345048</v>
      </c>
      <c r="AV326" s="15">
        <v>12.364613889369673</v>
      </c>
      <c r="AW326" s="15">
        <v>13.325580794593012</v>
      </c>
      <c r="AX326" s="15">
        <v>14.44415899000164</v>
      </c>
      <c r="AY326" s="15">
        <v>15.619958297160942</v>
      </c>
      <c r="AZ326" s="15">
        <v>16.417406853034574</v>
      </c>
      <c r="BA326" s="15">
        <v>16.979292415562806</v>
      </c>
      <c r="BB326" s="15">
        <v>85.265987332247533</v>
      </c>
      <c r="BC326" s="15">
        <v>86.159433902824333</v>
      </c>
      <c r="BD326" s="15">
        <v>87.540315470592873</v>
      </c>
      <c r="BE326" s="15">
        <v>89.861468815034698</v>
      </c>
      <c r="BF326" s="15">
        <v>92.460448553830247</v>
      </c>
      <c r="BG326" s="15">
        <v>95.080239121885398</v>
      </c>
      <c r="BH326" s="15">
        <v>97.455717344767777</v>
      </c>
      <c r="BI326" s="15">
        <v>98.885246467919004</v>
      </c>
      <c r="BJ326" s="15">
        <v>99.816760258420274</v>
      </c>
    </row>
    <row r="327" spans="1:62" ht="12.75" customHeight="1" x14ac:dyDescent="0.15">
      <c r="A327" s="15" t="s">
        <v>2</v>
      </c>
      <c r="B327" s="18">
        <f t="shared" si="2"/>
        <v>975</v>
      </c>
      <c r="C327" s="16">
        <v>32.5</v>
      </c>
      <c r="D327" s="17" t="e">
        <f>VLOOKUP(Table!C327,'Datos de tu bebé'!$E$17:$F$102,2,FALSE)</f>
        <v>#N/A</v>
      </c>
      <c r="E327" s="15">
        <f>IF('Datos de tu bebé'!$D$8="Male",Table!AA327,Table!AS327)</f>
        <v>11.3552982</v>
      </c>
      <c r="F327" s="15">
        <f>IF('Datos de tu bebé'!$D$8="Male",Table!AB327,Table!AT327)</f>
        <v>11.62869248</v>
      </c>
      <c r="G327" s="15">
        <f>IF('Datos de tu bebé'!$D$8="Male",Table!AC327,Table!AU327)</f>
        <v>12.06899744</v>
      </c>
      <c r="H327" s="15">
        <f>IF('Datos de tu bebé'!$D$8="Male",Table!AD327,Table!AV327)</f>
        <v>12.861437759999999</v>
      </c>
      <c r="I327" s="15">
        <f>IF('Datos de tu bebé'!$D$8="Male",Table!AE327,Table!AW327)</f>
        <v>13.835046220000001</v>
      </c>
      <c r="J327" s="15">
        <f>IF('Datos de tu bebé'!$D$8="Male",Table!AF327,Table!AX327)</f>
        <v>14.9211657</v>
      </c>
      <c r="K327" s="15">
        <f>IF('Datos de tu bebé'!$D$8="Male",Table!AG327,Table!AY327)</f>
        <v>16.009575259999998</v>
      </c>
      <c r="L327" s="15">
        <f>IF('Datos de tu bebé'!$D$8="Male",Table!AH327,Table!AZ327)</f>
        <v>16.717730169999999</v>
      </c>
      <c r="M327" s="15">
        <f>IF('Datos de tu bebé'!$D$8="Male",Table!AI327,Table!BA327)</f>
        <v>17.202598399999999</v>
      </c>
      <c r="N327" s="15" t="e">
        <f t="shared" si="0"/>
        <v>#N/A</v>
      </c>
      <c r="O327" s="16">
        <v>32.5</v>
      </c>
      <c r="P327" s="17" t="e">
        <f>VLOOKUP(Table!O327,'Datos de tu bebé'!$E$17:$G$102,3,FALSE)</f>
        <v>#N/A</v>
      </c>
      <c r="Q327" s="15">
        <f>IF('Datos de tu bebé'!$D$8="Male",Table!AJ327,Table!BB327)</f>
        <v>86.580085111058494</v>
      </c>
      <c r="R327" s="15">
        <f>IF('Datos de tu bebé'!$D$8="Male",Table!AK327,Table!BC327)</f>
        <v>87.417985874215148</v>
      </c>
      <c r="S327" s="15">
        <f>IF('Datos de tu bebé'!$D$8="Male",Table!AL327,Table!BD327)</f>
        <v>88.72457345346352</v>
      </c>
      <c r="T327" s="15">
        <f>IF('Datos de tu bebé'!$D$8="Male",Table!AM327,Table!BE327)</f>
        <v>90.952871072222919</v>
      </c>
      <c r="U327" s="15">
        <f>IF('Datos de tu bebé'!$D$8="Male",Table!AN327,Table!BF327)</f>
        <v>93.496379457000003</v>
      </c>
      <c r="V327" s="15">
        <f>IF('Datos de tu bebé'!$D$8="Male",Table!AO327,Table!BG327)</f>
        <v>96.11319216899733</v>
      </c>
      <c r="W327" s="15">
        <f>IF('Datos de tu bebé'!$D$8="Male",Table!AP327,Table!BH327)</f>
        <v>98.532872542043066</v>
      </c>
      <c r="X327" s="15">
        <f>IF('Datos de tu bebé'!$D$8="Male",Table!AQ327,Table!BI327)</f>
        <v>100.01087654766904</v>
      </c>
      <c r="Y327" s="15">
        <f>IF('Datos de tu bebé'!$D$8="Male",Table!AR327,Table!BJ327)</f>
        <v>100.9829351608369</v>
      </c>
      <c r="Z327" s="15" t="e">
        <f t="shared" si="1"/>
        <v>#N/A</v>
      </c>
      <c r="AA327" s="15">
        <v>11.3552982</v>
      </c>
      <c r="AB327" s="15">
        <v>11.62869248</v>
      </c>
      <c r="AC327" s="15">
        <v>12.06899744</v>
      </c>
      <c r="AD327" s="15">
        <v>12.861437759999999</v>
      </c>
      <c r="AE327" s="15">
        <v>13.835046220000001</v>
      </c>
      <c r="AF327" s="15">
        <v>14.9211657</v>
      </c>
      <c r="AG327" s="15">
        <v>16.009575259999998</v>
      </c>
      <c r="AH327" s="15">
        <v>16.717730169999999</v>
      </c>
      <c r="AI327" s="15">
        <v>17.202598399999999</v>
      </c>
      <c r="AJ327" s="15">
        <v>86.580085111058494</v>
      </c>
      <c r="AK327" s="15">
        <v>87.417985874215148</v>
      </c>
      <c r="AL327" s="15">
        <v>88.72457345346352</v>
      </c>
      <c r="AM327" s="15">
        <v>90.952871072222919</v>
      </c>
      <c r="AN327" s="15">
        <v>93.496379457000003</v>
      </c>
      <c r="AO327" s="15">
        <v>96.11319216899733</v>
      </c>
      <c r="AP327" s="15">
        <v>98.532872542043066</v>
      </c>
      <c r="AQ327" s="15">
        <v>100.01087654766904</v>
      </c>
      <c r="AR327" s="15">
        <v>100.9829351608369</v>
      </c>
      <c r="AS327" s="15">
        <v>10.95721927</v>
      </c>
      <c r="AT327" s="15">
        <v>11.209344700000001</v>
      </c>
      <c r="AU327" s="15">
        <v>11.62053697</v>
      </c>
      <c r="AV327" s="15">
        <v>12.377572560000001</v>
      </c>
      <c r="AW327" s="15">
        <v>13.34022934</v>
      </c>
      <c r="AX327" s="15">
        <v>14.46106492</v>
      </c>
      <c r="AY327" s="15">
        <v>15.63957012</v>
      </c>
      <c r="AZ327" s="15">
        <v>16.439044289999998</v>
      </c>
      <c r="BA327" s="15">
        <v>17.002447490000002</v>
      </c>
      <c r="BB327" s="15">
        <v>85.339869204125989</v>
      </c>
      <c r="BC327" s="15">
        <v>86.233785722804114</v>
      </c>
      <c r="BD327" s="15">
        <v>87.615501578534605</v>
      </c>
      <c r="BE327" s="15">
        <v>89.938345898754946</v>
      </c>
      <c r="BF327" s="15">
        <v>92.539635196000006</v>
      </c>
      <c r="BG327" s="15">
        <v>95.162182565916609</v>
      </c>
      <c r="BH327" s="15">
        <v>97.540519136117823</v>
      </c>
      <c r="BI327" s="15">
        <v>98.971927774104046</v>
      </c>
      <c r="BJ327" s="15">
        <v>99.90472931691572</v>
      </c>
    </row>
    <row r="328" spans="1:62" ht="12.75" customHeight="1" x14ac:dyDescent="0.15">
      <c r="A328" s="15"/>
      <c r="B328" s="18">
        <f t="shared" si="2"/>
        <v>978</v>
      </c>
      <c r="C328" s="16">
        <v>32.6</v>
      </c>
      <c r="D328" s="17" t="e">
        <f>VLOOKUP(Table!C328,'Datos de tu bebé'!$E$17:$F$102,2,FALSE)</f>
        <v>#N/A</v>
      </c>
      <c r="E328" s="15">
        <f>IF('Datos de tu bebé'!$D$8="Male",Table!AA328,Table!AS328)</f>
        <v>11.366756357</v>
      </c>
      <c r="F328" s="15">
        <f>IF('Datos de tu bebé'!$D$8="Male",Table!AB328,Table!AT328)</f>
        <v>11.640331179</v>
      </c>
      <c r="G328" s="15">
        <f>IF('Datos de tu bebé'!$D$8="Male",Table!AC328,Table!AU328)</f>
        <v>12.080972531</v>
      </c>
      <c r="H328" s="15">
        <f>IF('Datos de tu bebé'!$D$8="Male",Table!AD328,Table!AV328)</f>
        <v>12.874163889</v>
      </c>
      <c r="I328" s="15">
        <f>IF('Datos de tu bebé'!$D$8="Male",Table!AE328,Table!AW328)</f>
        <v>13.848959797000001</v>
      </c>
      <c r="J328" s="15">
        <f>IF('Datos de tu bebé'!$D$8="Male",Table!AF328,Table!AX328)</f>
        <v>14.936760046</v>
      </c>
      <c r="K328" s="15">
        <f>IF('Datos de tu bebé'!$D$8="Male",Table!AG328,Table!AY328)</f>
        <v>16.027241606999997</v>
      </c>
      <c r="L328" s="15">
        <f>IF('Datos de tu bebé'!$D$8="Male",Table!AH328,Table!AZ328)</f>
        <v>16.736957394000001</v>
      </c>
      <c r="M328" s="15">
        <f>IF('Datos de tu bebé'!$D$8="Male",Table!AI328,Table!BA328)</f>
        <v>17.222992394999999</v>
      </c>
      <c r="N328" s="15" t="e">
        <f t="shared" si="0"/>
        <v>#N/A</v>
      </c>
      <c r="O328" s="16">
        <v>32.6</v>
      </c>
      <c r="P328" s="17" t="e">
        <f>VLOOKUP(Table!O328,'Datos de tu bebé'!$E$17:$G$102,3,FALSE)</f>
        <v>#N/A</v>
      </c>
      <c r="Q328" s="15">
        <f>IF('Datos de tu bebé'!$D$8="Male",Table!AJ328,Table!BB328)</f>
        <v>86.644867874081626</v>
      </c>
      <c r="R328" s="15">
        <f>IF('Datos de tu bebé'!$D$8="Male",Table!AK328,Table!BC328)</f>
        <v>87.482690490173624</v>
      </c>
      <c r="S328" s="15">
        <f>IF('Datos de tu bebé'!$D$8="Male",Table!AL328,Table!BD328)</f>
        <v>88.789293535330714</v>
      </c>
      <c r="T328" s="15">
        <f>IF('Datos de tu bebé'!$D$8="Male",Table!AM328,Table!BE328)</f>
        <v>91.018005432142061</v>
      </c>
      <c r="U328" s="15">
        <f>IF('Datos de tu bebé'!$D$8="Male",Table!AN328,Table!BF328)</f>
        <v>93.562588057200003</v>
      </c>
      <c r="V328" s="15">
        <f>IF('Datos de tu bebé'!$D$8="Male",Table!AO328,Table!BG328)</f>
        <v>96.181179456509597</v>
      </c>
      <c r="W328" s="15">
        <f>IF('Datos de tu bebé'!$D$8="Male",Table!AP328,Table!BH328)</f>
        <v>98.603115941066207</v>
      </c>
      <c r="X328" s="15">
        <f>IF('Datos de tu bebé'!$D$8="Male",Table!AQ328,Table!BI328)</f>
        <v>100.08278836483771</v>
      </c>
      <c r="Y328" s="15">
        <f>IF('Datos de tu bebé'!$D$8="Male",Table!AR328,Table!BJ328)</f>
        <v>101.05606465824452</v>
      </c>
      <c r="Z328" s="15" t="e">
        <f t="shared" si="1"/>
        <v>#N/A</v>
      </c>
      <c r="AA328" s="15">
        <v>11.366756357</v>
      </c>
      <c r="AB328" s="15">
        <v>11.640331179</v>
      </c>
      <c r="AC328" s="15">
        <v>12.080972531</v>
      </c>
      <c r="AD328" s="15">
        <v>12.874163889</v>
      </c>
      <c r="AE328" s="15">
        <v>13.848959797000001</v>
      </c>
      <c r="AF328" s="15">
        <v>14.936760046</v>
      </c>
      <c r="AG328" s="15">
        <v>16.027241606999997</v>
      </c>
      <c r="AH328" s="15">
        <v>16.736957394000001</v>
      </c>
      <c r="AI328" s="15">
        <v>17.222992394999999</v>
      </c>
      <c r="AJ328" s="15">
        <v>86.644867874081626</v>
      </c>
      <c r="AK328" s="15">
        <v>87.482690490173624</v>
      </c>
      <c r="AL328" s="15">
        <v>88.789293535330714</v>
      </c>
      <c r="AM328" s="15">
        <v>91.018005432142061</v>
      </c>
      <c r="AN328" s="15">
        <v>93.562588057200003</v>
      </c>
      <c r="AO328" s="15">
        <v>96.181179456509597</v>
      </c>
      <c r="AP328" s="15">
        <v>98.603115941066207</v>
      </c>
      <c r="AQ328" s="15">
        <v>100.08278836483771</v>
      </c>
      <c r="AR328" s="15">
        <v>101.05606465824452</v>
      </c>
      <c r="AS328" s="15">
        <v>10.967972019999999</v>
      </c>
      <c r="AT328" s="15">
        <v>11.220463986</v>
      </c>
      <c r="AU328" s="15">
        <v>11.632289107</v>
      </c>
      <c r="AV328" s="15">
        <v>12.390606573000001</v>
      </c>
      <c r="AW328" s="15">
        <v>13.355119763000001</v>
      </c>
      <c r="AX328" s="15">
        <v>14.478449228000001</v>
      </c>
      <c r="AY328" s="15">
        <v>15.659977785000001</v>
      </c>
      <c r="AZ328" s="15">
        <v>16.461744632999999</v>
      </c>
      <c r="BA328" s="15">
        <v>17.026883625</v>
      </c>
      <c r="BB328" s="15">
        <v>85.401295682806662</v>
      </c>
      <c r="BC328" s="15">
        <v>86.29561557788486</v>
      </c>
      <c r="BD328" s="15">
        <v>87.67804006840116</v>
      </c>
      <c r="BE328" s="15">
        <v>90.002306244031644</v>
      </c>
      <c r="BF328" s="15">
        <v>92.605526104900008</v>
      </c>
      <c r="BG328" s="15">
        <v>95.23037548477447</v>
      </c>
      <c r="BH328" s="15">
        <v>97.611103297031292</v>
      </c>
      <c r="BI328" s="15">
        <v>99.044088351640838</v>
      </c>
      <c r="BJ328" s="15">
        <v>99.977972123176627</v>
      </c>
    </row>
    <row r="329" spans="1:62" ht="12.75" customHeight="1" x14ac:dyDescent="0.15">
      <c r="A329" s="15"/>
      <c r="B329" s="18">
        <f t="shared" si="2"/>
        <v>981.00000000000011</v>
      </c>
      <c r="C329" s="16">
        <v>32.700000000000003</v>
      </c>
      <c r="D329" s="17" t="e">
        <f>VLOOKUP(Table!C329,'Datos de tu bebé'!$E$17:$F$102,2,FALSE)</f>
        <v>#N/A</v>
      </c>
      <c r="E329" s="15">
        <f>IF('Datos de tu bebé'!$D$8="Male",Table!AA329,Table!AS329)</f>
        <v>11.378214514</v>
      </c>
      <c r="F329" s="15">
        <f>IF('Datos de tu bebé'!$D$8="Male",Table!AB329,Table!AT329)</f>
        <v>11.651969878000001</v>
      </c>
      <c r="G329" s="15">
        <f>IF('Datos de tu bebé'!$D$8="Male",Table!AC329,Table!AU329)</f>
        <v>12.092947622000001</v>
      </c>
      <c r="H329" s="15">
        <f>IF('Datos de tu bebé'!$D$8="Male",Table!AD329,Table!AV329)</f>
        <v>12.886890018000001</v>
      </c>
      <c r="I329" s="15">
        <f>IF('Datos de tu bebé'!$D$8="Male",Table!AE329,Table!AW329)</f>
        <v>13.862873374000001</v>
      </c>
      <c r="J329" s="15">
        <f>IF('Datos de tu bebé'!$D$8="Male",Table!AF329,Table!AX329)</f>
        <v>14.952354392</v>
      </c>
      <c r="K329" s="15">
        <f>IF('Datos de tu bebé'!$D$8="Male",Table!AG329,Table!AY329)</f>
        <v>16.044907953999996</v>
      </c>
      <c r="L329" s="15">
        <f>IF('Datos de tu bebé'!$D$8="Male",Table!AH329,Table!AZ329)</f>
        <v>16.756184618000002</v>
      </c>
      <c r="M329" s="15">
        <f>IF('Datos de tu bebé'!$D$8="Male",Table!AI329,Table!BA329)</f>
        <v>17.243386389999998</v>
      </c>
      <c r="N329" s="15" t="e">
        <f t="shared" si="0"/>
        <v>#N/A</v>
      </c>
      <c r="O329" s="16">
        <v>32.700000000000003</v>
      </c>
      <c r="P329" s="17" t="e">
        <f>VLOOKUP(Table!O329,'Datos de tu bebé'!$E$17:$G$102,3,FALSE)</f>
        <v>#N/A</v>
      </c>
      <c r="Q329" s="15">
        <f>IF('Datos de tu bebé'!$D$8="Male",Table!AJ329,Table!BB329)</f>
        <v>86.70956285054794</v>
      </c>
      <c r="R329" s="15">
        <f>IF('Datos de tu bebé'!$D$8="Male",Table!AK329,Table!BC329)</f>
        <v>87.547304398681902</v>
      </c>
      <c r="S329" s="15">
        <f>IF('Datos de tu bebé'!$D$8="Male",Table!AL329,Table!BD329)</f>
        <v>88.853917519921879</v>
      </c>
      <c r="T329" s="15">
        <f>IF('Datos de tu bebé'!$D$8="Male",Table!AM329,Table!BE329)</f>
        <v>91.08303236082017</v>
      </c>
      <c r="U329" s="15">
        <f>IF('Datos de tu bebé'!$D$8="Male",Table!AN329,Table!BF329)</f>
        <v>93.628673435099998</v>
      </c>
      <c r="V329" s="15">
        <f>IF('Datos de tu bebé'!$D$8="Male",Table!AO329,Table!BG329)</f>
        <v>96.249024713843681</v>
      </c>
      <c r="W329" s="15">
        <f>IF('Datos de tu bebé'!$D$8="Male",Table!AP329,Table!BH329)</f>
        <v>98.67319818311384</v>
      </c>
      <c r="X329" s="15">
        <f>IF('Datos de tu bebé'!$D$8="Male",Table!AQ329,Table!BI329)</f>
        <v>100.15452675801032</v>
      </c>
      <c r="Y329" s="15">
        <f>IF('Datos de tu bebé'!$D$8="Male",Table!AR329,Table!BJ329)</f>
        <v>101.12901249615406</v>
      </c>
      <c r="Z329" s="15" t="e">
        <f t="shared" si="1"/>
        <v>#N/A</v>
      </c>
      <c r="AA329" s="15">
        <v>11.378214514</v>
      </c>
      <c r="AB329" s="15">
        <v>11.651969878000001</v>
      </c>
      <c r="AC329" s="15">
        <v>12.092947622000001</v>
      </c>
      <c r="AD329" s="15">
        <v>12.886890018000001</v>
      </c>
      <c r="AE329" s="15">
        <v>13.862873374000001</v>
      </c>
      <c r="AF329" s="15">
        <v>14.952354392</v>
      </c>
      <c r="AG329" s="15">
        <v>16.044907953999996</v>
      </c>
      <c r="AH329" s="15">
        <v>16.756184618000002</v>
      </c>
      <c r="AI329" s="15">
        <v>17.243386389999998</v>
      </c>
      <c r="AJ329" s="15">
        <v>86.70956285054794</v>
      </c>
      <c r="AK329" s="15">
        <v>87.547304398681902</v>
      </c>
      <c r="AL329" s="15">
        <v>88.853917519921879</v>
      </c>
      <c r="AM329" s="15">
        <v>91.08303236082017</v>
      </c>
      <c r="AN329" s="15">
        <v>93.628673435099998</v>
      </c>
      <c r="AO329" s="15">
        <v>96.249024713843681</v>
      </c>
      <c r="AP329" s="15">
        <v>98.67319818311384</v>
      </c>
      <c r="AQ329" s="15">
        <v>100.15452675801032</v>
      </c>
      <c r="AR329" s="15">
        <v>101.12901249615406</v>
      </c>
      <c r="AS329" s="15">
        <v>10.978724505099999</v>
      </c>
      <c r="AT329" s="15">
        <v>11.2315837035</v>
      </c>
      <c r="AU329" s="15">
        <v>11.6440428501</v>
      </c>
      <c r="AV329" s="15">
        <v>12.403644525000001</v>
      </c>
      <c r="AW329" s="15">
        <v>13.3700175526</v>
      </c>
      <c r="AX329" s="15">
        <v>14.495845838700001</v>
      </c>
      <c r="AY329" s="15">
        <v>15.680404475900001</v>
      </c>
      <c r="AZ329" s="15">
        <v>16.484469720899998</v>
      </c>
      <c r="BA329" s="15">
        <v>17.0513492095</v>
      </c>
      <c r="BB329" s="15">
        <v>85.462454861699072</v>
      </c>
      <c r="BC329" s="15">
        <v>86.357177477035592</v>
      </c>
      <c r="BD329" s="15">
        <v>87.740309042262155</v>
      </c>
      <c r="BE329" s="15">
        <v>90.065993041423695</v>
      </c>
      <c r="BF329" s="15">
        <v>92.671137019210008</v>
      </c>
      <c r="BG329" s="15">
        <v>95.298280046094391</v>
      </c>
      <c r="BH329" s="15">
        <v>97.681390065725878</v>
      </c>
      <c r="BI329" s="15">
        <v>99.115945496158545</v>
      </c>
      <c r="BJ329" s="15">
        <v>100.05090733357287</v>
      </c>
    </row>
    <row r="330" spans="1:62" ht="12.75" customHeight="1" x14ac:dyDescent="0.15">
      <c r="A330" s="15"/>
      <c r="B330" s="18">
        <f t="shared" si="2"/>
        <v>983.99999999999989</v>
      </c>
      <c r="C330" s="16">
        <v>32.799999999999997</v>
      </c>
      <c r="D330" s="17" t="e">
        <f>VLOOKUP(Table!C330,'Datos de tu bebé'!$E$17:$F$102,2,FALSE)</f>
        <v>#N/A</v>
      </c>
      <c r="E330" s="15">
        <f>IF('Datos de tu bebé'!$D$8="Male",Table!AA330,Table!AS330)</f>
        <v>11.389672671</v>
      </c>
      <c r="F330" s="15">
        <f>IF('Datos de tu bebé'!$D$8="Male",Table!AB330,Table!AT330)</f>
        <v>11.663608577000002</v>
      </c>
      <c r="G330" s="15">
        <f>IF('Datos de tu bebé'!$D$8="Male",Table!AC330,Table!AU330)</f>
        <v>12.104922713000001</v>
      </c>
      <c r="H330" s="15">
        <f>IF('Datos de tu bebé'!$D$8="Male",Table!AD330,Table!AV330)</f>
        <v>12.899616147000001</v>
      </c>
      <c r="I330" s="15">
        <f>IF('Datos de tu bebé'!$D$8="Male",Table!AE330,Table!AW330)</f>
        <v>13.876786951000001</v>
      </c>
      <c r="J330" s="15">
        <f>IF('Datos de tu bebé'!$D$8="Male",Table!AF330,Table!AX330)</f>
        <v>14.967948738</v>
      </c>
      <c r="K330" s="15">
        <f>IF('Datos de tu bebé'!$D$8="Male",Table!AG330,Table!AY330)</f>
        <v>16.062574300999994</v>
      </c>
      <c r="L330" s="15">
        <f>IF('Datos de tu bebé'!$D$8="Male",Table!AH330,Table!AZ330)</f>
        <v>16.775411842000004</v>
      </c>
      <c r="M330" s="15">
        <f>IF('Datos de tu bebé'!$D$8="Male",Table!AI330,Table!BA330)</f>
        <v>17.263780384999997</v>
      </c>
      <c r="N330" s="15" t="e">
        <f t="shared" si="0"/>
        <v>#N/A</v>
      </c>
      <c r="O330" s="16">
        <v>32.799999999999997</v>
      </c>
      <c r="P330" s="17" t="e">
        <f>VLOOKUP(Table!O330,'Datos de tu bebé'!$E$17:$G$102,3,FALSE)</f>
        <v>#N/A</v>
      </c>
      <c r="Q330" s="15">
        <f>IF('Datos de tu bebé'!$D$8="Male",Table!AJ330,Table!BB330)</f>
        <v>86.774170549383214</v>
      </c>
      <c r="R330" s="15">
        <f>IF('Datos de tu bebé'!$D$8="Male",Table!AK330,Table!BC330)</f>
        <v>87.611828105988536</v>
      </c>
      <c r="S330" s="15">
        <f>IF('Datos de tu bebé'!$D$8="Male",Table!AL330,Table!BD330)</f>
        <v>88.918445924552628</v>
      </c>
      <c r="T330" s="15">
        <f>IF('Datos de tu bebé'!$D$8="Male",Table!AM330,Table!BE330)</f>
        <v>91.147952434370467</v>
      </c>
      <c r="U330" s="15">
        <f>IF('Datos de tu bebé'!$D$8="Male",Table!AN330,Table!BF330)</f>
        <v>93.694636289740004</v>
      </c>
      <c r="V330" s="15">
        <f>IF('Datos de tu bebé'!$D$8="Male",Table!AO330,Table!BG330)</f>
        <v>96.316728821872147</v>
      </c>
      <c r="W330" s="15">
        <f>IF('Datos de tu bebé'!$D$8="Male",Table!AP330,Table!BH330)</f>
        <v>98.743120361989142</v>
      </c>
      <c r="X330" s="15">
        <f>IF('Datos de tu bebé'!$D$8="Male",Table!AQ330,Table!BI330)</f>
        <v>100.22609297054163</v>
      </c>
      <c r="Y330" s="15">
        <f>IF('Datos de tu bebé'!$D$8="Male",Table!AR330,Table!BJ330)</f>
        <v>101.20178002392049</v>
      </c>
      <c r="Z330" s="15" t="e">
        <f t="shared" si="1"/>
        <v>#N/A</v>
      </c>
      <c r="AA330" s="15">
        <v>11.389672671</v>
      </c>
      <c r="AB330" s="15">
        <v>11.663608577000002</v>
      </c>
      <c r="AC330" s="15">
        <v>12.104922713000001</v>
      </c>
      <c r="AD330" s="15">
        <v>12.899616147000001</v>
      </c>
      <c r="AE330" s="15">
        <v>13.876786951000001</v>
      </c>
      <c r="AF330" s="15">
        <v>14.967948738</v>
      </c>
      <c r="AG330" s="15">
        <v>16.062574300999994</v>
      </c>
      <c r="AH330" s="15">
        <v>16.775411842000004</v>
      </c>
      <c r="AI330" s="15">
        <v>17.263780384999997</v>
      </c>
      <c r="AJ330" s="15">
        <v>86.774170549383214</v>
      </c>
      <c r="AK330" s="15">
        <v>87.611828105988536</v>
      </c>
      <c r="AL330" s="15">
        <v>88.918445924552628</v>
      </c>
      <c r="AM330" s="15">
        <v>91.147952434370467</v>
      </c>
      <c r="AN330" s="15">
        <v>93.694636289740004</v>
      </c>
      <c r="AO330" s="15">
        <v>96.316728821872147</v>
      </c>
      <c r="AP330" s="15">
        <v>98.743120361989142</v>
      </c>
      <c r="AQ330" s="15">
        <v>100.22609297054163</v>
      </c>
      <c r="AR330" s="15">
        <v>101.20178002392049</v>
      </c>
      <c r="AS330" s="15">
        <v>10.989477001929998</v>
      </c>
      <c r="AT330" s="15">
        <v>11.242704122399999</v>
      </c>
      <c r="AU330" s="15">
        <v>11.65579845819</v>
      </c>
      <c r="AV330" s="15">
        <v>12.416686654740001</v>
      </c>
      <c r="AW330" s="15">
        <v>13.384922922259999</v>
      </c>
      <c r="AX330" s="15">
        <v>14.51325493747</v>
      </c>
      <c r="AY330" s="15">
        <v>15.700850351920002</v>
      </c>
      <c r="AZ330" s="15">
        <v>16.507219698619998</v>
      </c>
      <c r="BA330" s="15">
        <v>17.075844380829999</v>
      </c>
      <c r="BB330" s="15">
        <v>85.523347755917555</v>
      </c>
      <c r="BC330" s="15">
        <v>86.418472491195971</v>
      </c>
      <c r="BD330" s="15">
        <v>87.802309657486674</v>
      </c>
      <c r="BE330" s="15">
        <v>90.12940759251407</v>
      </c>
      <c r="BF330" s="15">
        <v>92.736469397623011</v>
      </c>
      <c r="BG330" s="15">
        <v>95.365897859047266</v>
      </c>
      <c r="BH330" s="15">
        <v>97.751381178445598</v>
      </c>
      <c r="BI330" s="15">
        <v>99.187501015192069</v>
      </c>
      <c r="BJ330" s="15">
        <v>100.12353679975745</v>
      </c>
    </row>
    <row r="331" spans="1:62" ht="12.75" customHeight="1" x14ac:dyDescent="0.15">
      <c r="A331" s="15"/>
      <c r="B331" s="18">
        <f t="shared" si="2"/>
        <v>987</v>
      </c>
      <c r="C331" s="16">
        <v>32.9</v>
      </c>
      <c r="D331" s="17" t="e">
        <f>VLOOKUP(Table!C331,'Datos de tu bebé'!$E$17:$F$102,2,FALSE)</f>
        <v>#N/A</v>
      </c>
      <c r="E331" s="15">
        <f>IF('Datos de tu bebé'!$D$8="Male",Table!AA331,Table!AS331)</f>
        <v>11.401130827999999</v>
      </c>
      <c r="F331" s="15">
        <f>IF('Datos de tu bebé'!$D$8="Male",Table!AB331,Table!AT331)</f>
        <v>11.675247276000002</v>
      </c>
      <c r="G331" s="15">
        <f>IF('Datos de tu bebé'!$D$8="Male",Table!AC331,Table!AU331)</f>
        <v>12.116897804000001</v>
      </c>
      <c r="H331" s="15">
        <f>IF('Datos de tu bebé'!$D$8="Male",Table!AD331,Table!AV331)</f>
        <v>12.912342276000002</v>
      </c>
      <c r="I331" s="15">
        <f>IF('Datos de tu bebé'!$D$8="Male",Table!AE331,Table!AW331)</f>
        <v>13.890700528000002</v>
      </c>
      <c r="J331" s="15">
        <f>IF('Datos de tu bebé'!$D$8="Male",Table!AF331,Table!AX331)</f>
        <v>14.983543084000001</v>
      </c>
      <c r="K331" s="15">
        <f>IF('Datos de tu bebé'!$D$8="Male",Table!AG331,Table!AY331)</f>
        <v>16.080240647999993</v>
      </c>
      <c r="L331" s="15">
        <f>IF('Datos de tu bebé'!$D$8="Male",Table!AH331,Table!AZ331)</f>
        <v>16.794639066000006</v>
      </c>
      <c r="M331" s="15">
        <f>IF('Datos de tu bebé'!$D$8="Male",Table!AI331,Table!BA331)</f>
        <v>17.284174379999996</v>
      </c>
      <c r="N331" s="15" t="e">
        <f t="shared" si="0"/>
        <v>#N/A</v>
      </c>
      <c r="O331" s="16">
        <v>32.9</v>
      </c>
      <c r="P331" s="17" t="e">
        <f>VLOOKUP(Table!O331,'Datos de tu bebé'!$E$17:$G$102,3,FALSE)</f>
        <v>#N/A</v>
      </c>
      <c r="Q331" s="15">
        <f>IF('Datos de tu bebé'!$D$8="Male",Table!AJ331,Table!BB331)</f>
        <v>86.838692255593656</v>
      </c>
      <c r="R331" s="15">
        <f>IF('Datos de tu bebé'!$D$8="Male",Table!AK331,Table!BC331)</f>
        <v>87.676262924166878</v>
      </c>
      <c r="S331" s="15">
        <f>IF('Datos de tu bebé'!$D$8="Male",Table!AL331,Table!BD331)</f>
        <v>88.982880124048208</v>
      </c>
      <c r="T331" s="15">
        <f>IF('Datos de tu bebé'!$D$8="Male",Table!AM331,Table!BE331)</f>
        <v>91.212767187995965</v>
      </c>
      <c r="U331" s="15">
        <f>IF('Datos de tu bebé'!$D$8="Male",Table!AN331,Table!BF331)</f>
        <v>93.760478412574997</v>
      </c>
      <c r="V331" s="15">
        <f>IF('Datos de tu bebé'!$D$8="Male",Table!AO331,Table!BG331)</f>
        <v>96.384293905594816</v>
      </c>
      <c r="W331" s="15">
        <f>IF('Datos de tu bebé'!$D$8="Male",Table!AP331,Table!BH331)</f>
        <v>98.812884964304416</v>
      </c>
      <c r="X331" s="15">
        <f>IF('Datos de tu bebé'!$D$8="Male",Table!AQ331,Table!BI331)</f>
        <v>100.29748973135538</v>
      </c>
      <c r="Y331" s="15">
        <f>IF('Datos de tu bebé'!$D$8="Male",Table!AR331,Table!BJ331)</f>
        <v>101.27437013762278</v>
      </c>
      <c r="Z331" s="15" t="e">
        <f t="shared" si="1"/>
        <v>#N/A</v>
      </c>
      <c r="AA331" s="15">
        <v>11.401130827999999</v>
      </c>
      <c r="AB331" s="15">
        <v>11.675247276000002</v>
      </c>
      <c r="AC331" s="15">
        <v>12.116897804000001</v>
      </c>
      <c r="AD331" s="15">
        <v>12.912342276000002</v>
      </c>
      <c r="AE331" s="15">
        <v>13.890700528000002</v>
      </c>
      <c r="AF331" s="15">
        <v>14.983543084000001</v>
      </c>
      <c r="AG331" s="15">
        <v>16.080240647999993</v>
      </c>
      <c r="AH331" s="15">
        <v>16.794639066000006</v>
      </c>
      <c r="AI331" s="15">
        <v>17.284174379999996</v>
      </c>
      <c r="AJ331" s="15">
        <v>86.838692255593656</v>
      </c>
      <c r="AK331" s="15">
        <v>87.676262924166878</v>
      </c>
      <c r="AL331" s="15">
        <v>88.982880124048208</v>
      </c>
      <c r="AM331" s="15">
        <v>91.212767187995965</v>
      </c>
      <c r="AN331" s="15">
        <v>93.760478412574997</v>
      </c>
      <c r="AO331" s="15">
        <v>96.384293905594816</v>
      </c>
      <c r="AP331" s="15">
        <v>98.812884964304416</v>
      </c>
      <c r="AQ331" s="15">
        <v>100.29748973135538</v>
      </c>
      <c r="AR331" s="15">
        <v>101.27437013762278</v>
      </c>
      <c r="AS331" s="15">
        <v>11.000229734442998</v>
      </c>
      <c r="AT331" s="15">
        <v>11.253825454305</v>
      </c>
      <c r="AU331" s="15">
        <v>11.667556122321001</v>
      </c>
      <c r="AV331" s="15">
        <v>12.429733113822001</v>
      </c>
      <c r="AW331" s="15">
        <v>13.399835969082</v>
      </c>
      <c r="AX331" s="15">
        <v>14.530676549579001</v>
      </c>
      <c r="AY331" s="15">
        <v>15.721315350177001</v>
      </c>
      <c r="AZ331" s="15">
        <v>16.529994434646998</v>
      </c>
      <c r="BA331" s="15">
        <v>17.100368954358999</v>
      </c>
      <c r="BB331" s="15">
        <v>85.583977850551435</v>
      </c>
      <c r="BC331" s="15">
        <v>86.479504156677024</v>
      </c>
      <c r="BD331" s="15">
        <v>87.86404553513006</v>
      </c>
      <c r="BE331" s="15">
        <v>90.192553674047971</v>
      </c>
      <c r="BF331" s="15">
        <v>92.801527207039314</v>
      </c>
      <c r="BG331" s="15">
        <v>95.43323309454523</v>
      </c>
      <c r="BH331" s="15">
        <v>97.82108099810786</v>
      </c>
      <c r="BI331" s="15">
        <v>99.258759389099495</v>
      </c>
      <c r="BJ331" s="15">
        <v>100.19586507901141</v>
      </c>
    </row>
    <row r="332" spans="1:62" ht="12.75" customHeight="1" x14ac:dyDescent="0.15">
      <c r="A332" s="15" t="s">
        <v>2</v>
      </c>
      <c r="B332" s="18">
        <f t="shared" si="2"/>
        <v>990</v>
      </c>
      <c r="C332" s="16">
        <v>33</v>
      </c>
      <c r="D332" s="17" t="e">
        <f>VLOOKUP(Table!C332,'Datos de tu bebé'!$E$17:$F$102,2,FALSE)</f>
        <v>#N/A</v>
      </c>
      <c r="E332" s="15">
        <f>IF('Datos de tu bebé'!$D$8="Male",Table!AA332,Table!AS332)</f>
        <v>11.412588984999999</v>
      </c>
      <c r="F332" s="15">
        <f>IF('Datos de tu bebé'!$D$8="Male",Table!AB332,Table!AT332)</f>
        <v>11.686885974999999</v>
      </c>
      <c r="G332" s="15">
        <f>IF('Datos de tu bebé'!$D$8="Male",Table!AC332,Table!AU332)</f>
        <v>12.128872895000001</v>
      </c>
      <c r="H332" s="15">
        <f>IF('Datos de tu bebé'!$D$8="Male",Table!AD332,Table!AV332)</f>
        <v>12.925068404999999</v>
      </c>
      <c r="I332" s="15">
        <f>IF('Datos de tu bebé'!$D$8="Male",Table!AE332,Table!AW332)</f>
        <v>13.904614105</v>
      </c>
      <c r="J332" s="15">
        <f>IF('Datos de tu bebé'!$D$8="Male",Table!AF332,Table!AX332)</f>
        <v>14.999137429999999</v>
      </c>
      <c r="K332" s="15">
        <f>IF('Datos de tu bebé'!$D$8="Male",Table!AG332,Table!AY332)</f>
        <v>16.097906994999999</v>
      </c>
      <c r="L332" s="15">
        <f>IF('Datos de tu bebé'!$D$8="Male",Table!AH332,Table!AZ332)</f>
        <v>16.81386629</v>
      </c>
      <c r="M332" s="15">
        <f>IF('Datos de tu bebé'!$D$8="Male",Table!AI332,Table!BA332)</f>
        <v>17.304568375000002</v>
      </c>
      <c r="N332" s="15" t="e">
        <f t="shared" si="0"/>
        <v>#N/A</v>
      </c>
      <c r="O332" s="16">
        <v>33</v>
      </c>
      <c r="P332" s="17" t="e">
        <f>VLOOKUP(Table!O332,'Datos de tu bebé'!$E$17:$G$102,3,FALSE)</f>
        <v>#N/A</v>
      </c>
      <c r="Q332" s="15">
        <f>IF('Datos de tu bebé'!$D$8="Male",Table!AJ332,Table!BB332)</f>
        <v>86.903129869960551</v>
      </c>
      <c r="R332" s="15">
        <f>IF('Datos de tu bebé'!$D$8="Male",Table!AK332,Table!BC332)</f>
        <v>87.740610804887609</v>
      </c>
      <c r="S332" s="15">
        <f>IF('Datos de tu bebé'!$D$8="Male",Table!AL332,Table!BD332)</f>
        <v>89.047222174068423</v>
      </c>
      <c r="T332" s="15">
        <f>IF('Datos de tu bebé'!$D$8="Male",Table!AM332,Table!BE332)</f>
        <v>91.277478918410324</v>
      </c>
      <c r="U332" s="15">
        <f>IF('Datos de tu bebé'!$D$8="Male",Table!AN332,Table!BF332)</f>
        <v>93.826202462001604</v>
      </c>
      <c r="V332" s="15">
        <f>IF('Datos de tu bebé'!$D$8="Male",Table!AO332,Table!BG332)</f>
        <v>96.451723076504621</v>
      </c>
      <c r="W332" s="15">
        <f>IF('Datos de tu bebé'!$D$8="Male",Table!AP332,Table!BH332)</f>
        <v>98.882495579981224</v>
      </c>
      <c r="X332" s="15">
        <f>IF('Datos de tu bebé'!$D$8="Male",Table!AQ332,Table!BI332)</f>
        <v>100.36872094539702</v>
      </c>
      <c r="Y332" s="15">
        <f>IF('Datos de tu bebé'!$D$8="Male",Table!AR332,Table!BJ332)</f>
        <v>101.34678695722553</v>
      </c>
      <c r="Z332" s="15" t="e">
        <f t="shared" si="1"/>
        <v>#N/A</v>
      </c>
      <c r="AA332" s="15">
        <v>11.412588984999999</v>
      </c>
      <c r="AB332" s="15">
        <v>11.686885974999999</v>
      </c>
      <c r="AC332" s="15">
        <v>12.128872895000001</v>
      </c>
      <c r="AD332" s="15">
        <v>12.925068404999999</v>
      </c>
      <c r="AE332" s="15">
        <v>13.904614105</v>
      </c>
      <c r="AF332" s="15">
        <v>14.999137429999999</v>
      </c>
      <c r="AG332" s="15">
        <v>16.097906994999999</v>
      </c>
      <c r="AH332" s="15">
        <v>16.81386629</v>
      </c>
      <c r="AI332" s="15">
        <v>17.304568375000002</v>
      </c>
      <c r="AJ332" s="15">
        <v>86.903129869960551</v>
      </c>
      <c r="AK332" s="15">
        <v>87.740610804887609</v>
      </c>
      <c r="AL332" s="15">
        <v>89.047222174068423</v>
      </c>
      <c r="AM332" s="15">
        <v>91.277478918410324</v>
      </c>
      <c r="AN332" s="15">
        <v>93.826202462001604</v>
      </c>
      <c r="AO332" s="15">
        <v>96.451723076504621</v>
      </c>
      <c r="AP332" s="15">
        <v>98.882495579981224</v>
      </c>
      <c r="AQ332" s="15">
        <v>100.36872094539702</v>
      </c>
      <c r="AR332" s="15">
        <v>101.34678695722553</v>
      </c>
      <c r="AS332" s="15">
        <v>11.010982881684098</v>
      </c>
      <c r="AT332" s="15">
        <v>11.264947861485</v>
      </c>
      <c r="AU332" s="15">
        <v>11.679315976683901</v>
      </c>
      <c r="AV332" s="15">
        <v>12.442783981750202</v>
      </c>
      <c r="AW332" s="15">
        <v>13.414756694947</v>
      </c>
      <c r="AX332" s="15">
        <v>14.548110570361501</v>
      </c>
      <c r="AY332" s="15">
        <v>15.741799228513401</v>
      </c>
      <c r="AZ332" s="15">
        <v>16.552793574872396</v>
      </c>
      <c r="BA332" s="15">
        <v>17.124922486513899</v>
      </c>
      <c r="BB332" s="15">
        <v>85.644350596518933</v>
      </c>
      <c r="BC332" s="15">
        <v>86.540277971377463</v>
      </c>
      <c r="BD332" s="15">
        <v>87.925522255622937</v>
      </c>
      <c r="BE332" s="15">
        <v>90.25543702988459</v>
      </c>
      <c r="BF332" s="15">
        <v>92.866316406338129</v>
      </c>
      <c r="BG332" s="15">
        <v>95.500291956801618</v>
      </c>
      <c r="BH332" s="15">
        <v>97.890495971606342</v>
      </c>
      <c r="BI332" s="15">
        <v>99.32972721842215</v>
      </c>
      <c r="BJ332" s="15">
        <v>100.26789887460171</v>
      </c>
    </row>
    <row r="333" spans="1:62" ht="12.75" customHeight="1" x14ac:dyDescent="0.15">
      <c r="A333" s="15"/>
      <c r="B333" s="18">
        <f t="shared" si="2"/>
        <v>993</v>
      </c>
      <c r="C333" s="16">
        <v>33.1</v>
      </c>
      <c r="D333" s="17" t="e">
        <f>VLOOKUP(Table!C333,'Datos de tu bebé'!$E$17:$F$102,2,FALSE)</f>
        <v>#N/A</v>
      </c>
      <c r="E333" s="15">
        <f>IF('Datos de tu bebé'!$D$8="Male",Table!AA333,Table!AS333)</f>
        <v>11.424047141999999</v>
      </c>
      <c r="F333" s="15">
        <f>IF('Datos de tu bebé'!$D$8="Male",Table!AB333,Table!AT333)</f>
        <v>11.698524674</v>
      </c>
      <c r="G333" s="15">
        <f>IF('Datos de tu bebé'!$D$8="Male",Table!AC333,Table!AU333)</f>
        <v>12.140847986000001</v>
      </c>
      <c r="H333" s="15">
        <f>IF('Datos de tu bebé'!$D$8="Male",Table!AD333,Table!AV333)</f>
        <v>12.937794534</v>
      </c>
      <c r="I333" s="15">
        <f>IF('Datos de tu bebé'!$D$8="Male",Table!AE333,Table!AW333)</f>
        <v>13.918527682000001</v>
      </c>
      <c r="J333" s="15">
        <f>IF('Datos de tu bebé'!$D$8="Male",Table!AF333,Table!AX333)</f>
        <v>15.014731776</v>
      </c>
      <c r="K333" s="15">
        <f>IF('Datos de tu bebé'!$D$8="Male",Table!AG333,Table!AY333)</f>
        <v>16.115573341999998</v>
      </c>
      <c r="L333" s="15">
        <f>IF('Datos de tu bebé'!$D$8="Male",Table!AH333,Table!AZ333)</f>
        <v>16.833093514000002</v>
      </c>
      <c r="M333" s="15">
        <f>IF('Datos de tu bebé'!$D$8="Male",Table!AI333,Table!BA333)</f>
        <v>17.324962370000001</v>
      </c>
      <c r="N333" s="15" t="e">
        <f t="shared" si="0"/>
        <v>#N/A</v>
      </c>
      <c r="O333" s="16">
        <v>33.1</v>
      </c>
      <c r="P333" s="17" t="e">
        <f>VLOOKUP(Table!O333,'Datos de tu bebé'!$E$17:$G$102,3,FALSE)</f>
        <v>#N/A</v>
      </c>
      <c r="Q333" s="15">
        <f>IF('Datos de tu bebé'!$D$8="Male",Table!AJ333,Table!BB333)</f>
        <v>86.96748577303515</v>
      </c>
      <c r="R333" s="15">
        <f>IF('Datos de tu bebé'!$D$8="Male",Table!AK333,Table!BC333)</f>
        <v>87.80487419837857</v>
      </c>
      <c r="S333" s="15">
        <f>IF('Datos de tu bebé'!$D$8="Male",Table!AL333,Table!BD333)</f>
        <v>89.111474661192474</v>
      </c>
      <c r="T333" s="15">
        <f>IF('Datos de tu bebé'!$D$8="Male",Table!AM333,Table!BE333)</f>
        <v>91.342090516183731</v>
      </c>
      <c r="U333" s="15">
        <f>IF('Datos de tu bebé'!$D$8="Male",Table!AN333,Table!BF333)</f>
        <v>93.891811772055135</v>
      </c>
      <c r="V333" s="15">
        <f>IF('Datos de tu bebé'!$D$8="Male",Table!AO333,Table!BG333)</f>
        <v>96.519020214038946</v>
      </c>
      <c r="W333" s="15">
        <f>IF('Datos de tu bebé'!$D$8="Male",Table!AP333,Table!BH333)</f>
        <v>98.95195665672243</v>
      </c>
      <c r="X333" s="15">
        <f>IF('Datos de tu bebé'!$D$8="Male",Table!AQ333,Table!BI333)</f>
        <v>100.43979143114004</v>
      </c>
      <c r="Y333" s="15">
        <f>IF('Datos de tu bebé'!$D$8="Male",Table!AR333,Table!BJ333)</f>
        <v>101.41903555284108</v>
      </c>
      <c r="Z333" s="15" t="e">
        <f t="shared" si="1"/>
        <v>#N/A</v>
      </c>
      <c r="AA333" s="15">
        <v>11.424047141999999</v>
      </c>
      <c r="AB333" s="15">
        <v>11.698524674</v>
      </c>
      <c r="AC333" s="15">
        <v>12.140847986000001</v>
      </c>
      <c r="AD333" s="15">
        <v>12.937794534</v>
      </c>
      <c r="AE333" s="15">
        <v>13.918527682000001</v>
      </c>
      <c r="AF333" s="15">
        <v>15.014731776</v>
      </c>
      <c r="AG333" s="15">
        <v>16.115573341999998</v>
      </c>
      <c r="AH333" s="15">
        <v>16.833093514000002</v>
      </c>
      <c r="AI333" s="15">
        <v>17.324962370000001</v>
      </c>
      <c r="AJ333" s="15">
        <v>86.96748577303515</v>
      </c>
      <c r="AK333" s="15">
        <v>87.80487419837857</v>
      </c>
      <c r="AL333" s="15">
        <v>89.111474661192474</v>
      </c>
      <c r="AM333" s="15">
        <v>91.342090516183731</v>
      </c>
      <c r="AN333" s="15">
        <v>93.891811772055135</v>
      </c>
      <c r="AO333" s="15">
        <v>96.519020214038946</v>
      </c>
      <c r="AP333" s="15">
        <v>98.95195665672243</v>
      </c>
      <c r="AQ333" s="15">
        <v>100.43979143114004</v>
      </c>
      <c r="AR333" s="15">
        <v>101.41903555284108</v>
      </c>
      <c r="AS333" s="15">
        <v>11.021736584532549</v>
      </c>
      <c r="AT333" s="15">
        <v>11.27607146462595</v>
      </c>
      <c r="AU333" s="15">
        <v>11.691078108071011</v>
      </c>
      <c r="AV333" s="15">
        <v>12.45583927883454</v>
      </c>
      <c r="AW333" s="15">
        <v>13.42968502458818</v>
      </c>
      <c r="AX333" s="15">
        <v>14.565556790951712</v>
      </c>
      <c r="AY333" s="15">
        <v>15.76230160198075</v>
      </c>
      <c r="AZ333" s="15">
        <v>16.575616588426247</v>
      </c>
      <c r="BA333" s="15">
        <v>17.149504328414231</v>
      </c>
      <c r="BB333" s="15">
        <v>85.704472982550456</v>
      </c>
      <c r="BC333" s="15">
        <v>86.600800967103041</v>
      </c>
      <c r="BD333" s="15">
        <v>87.986746930685626</v>
      </c>
      <c r="BE333" s="15">
        <v>90.318064939806845</v>
      </c>
      <c r="BF333" s="15">
        <v>92.930844508312788</v>
      </c>
      <c r="BG333" s="15">
        <v>95.567082234961688</v>
      </c>
      <c r="BH333" s="15">
        <v>97.959634169386561</v>
      </c>
      <c r="BI333" s="15">
        <v>99.400412755044357</v>
      </c>
      <c r="BJ333" s="15">
        <v>100.33964656101122</v>
      </c>
    </row>
    <row r="334" spans="1:62" ht="12.75" customHeight="1" x14ac:dyDescent="0.15">
      <c r="A334" s="15"/>
      <c r="B334" s="18">
        <f t="shared" si="2"/>
        <v>996.00000000000011</v>
      </c>
      <c r="C334" s="16">
        <v>33.200000000000003</v>
      </c>
      <c r="D334" s="17" t="e">
        <f>VLOOKUP(Table!C334,'Datos de tu bebé'!$E$17:$F$102,2,FALSE)</f>
        <v>#N/A</v>
      </c>
      <c r="E334" s="15">
        <f>IF('Datos de tu bebé'!$D$8="Male",Table!AA334,Table!AS334)</f>
        <v>11.435505298999999</v>
      </c>
      <c r="F334" s="15">
        <f>IF('Datos de tu bebé'!$D$8="Male",Table!AB334,Table!AT334)</f>
        <v>11.710163373</v>
      </c>
      <c r="G334" s="15">
        <f>IF('Datos de tu bebé'!$D$8="Male",Table!AC334,Table!AU334)</f>
        <v>12.152823077000001</v>
      </c>
      <c r="H334" s="15">
        <f>IF('Datos de tu bebé'!$D$8="Male",Table!AD334,Table!AV334)</f>
        <v>12.950520663000001</v>
      </c>
      <c r="I334" s="15">
        <f>IF('Datos de tu bebé'!$D$8="Male",Table!AE334,Table!AW334)</f>
        <v>13.932441259000001</v>
      </c>
      <c r="J334" s="15">
        <f>IF('Datos de tu bebé'!$D$8="Male",Table!AF334,Table!AX334)</f>
        <v>15.030326122</v>
      </c>
      <c r="K334" s="15">
        <f>IF('Datos de tu bebé'!$D$8="Male",Table!AG334,Table!AY334)</f>
        <v>16.133239688999996</v>
      </c>
      <c r="L334" s="15">
        <f>IF('Datos de tu bebé'!$D$8="Male",Table!AH334,Table!AZ334)</f>
        <v>16.852320738000003</v>
      </c>
      <c r="M334" s="15">
        <f>IF('Datos de tu bebé'!$D$8="Male",Table!AI334,Table!BA334)</f>
        <v>17.345356365000001</v>
      </c>
      <c r="N334" s="15" t="e">
        <f t="shared" si="0"/>
        <v>#N/A</v>
      </c>
      <c r="O334" s="16">
        <v>33.200000000000003</v>
      </c>
      <c r="P334" s="17" t="e">
        <f>VLOOKUP(Table!O334,'Datos de tu bebé'!$E$17:$G$102,3,FALSE)</f>
        <v>#N/A</v>
      </c>
      <c r="Q334" s="15">
        <f>IF('Datos de tu bebé'!$D$8="Male",Table!AJ334,Table!BB334)</f>
        <v>87.031762710176906</v>
      </c>
      <c r="R334" s="15">
        <f>IF('Datos de tu bebé'!$D$8="Male",Table!AK334,Table!BC334)</f>
        <v>87.869055934196609</v>
      </c>
      <c r="S334" s="15">
        <f>IF('Datos de tu bebé'!$D$8="Male",Table!AL334,Table!BD334)</f>
        <v>89.175640576178466</v>
      </c>
      <c r="T334" s="15">
        <f>IF('Datos de tu bebé'!$D$8="Male",Table!AM334,Table!BE334)</f>
        <v>91.406605324004445</v>
      </c>
      <c r="U334" s="15">
        <f>IF('Datos de tu bebé'!$D$8="Male",Table!AN334,Table!BF334)</f>
        <v>93.957310190697939</v>
      </c>
      <c r="V334" s="15">
        <f>IF('Datos de tu bebé'!$D$8="Male",Table!AO334,Table!BG334)</f>
        <v>96.586189780875827</v>
      </c>
      <c r="W334" s="15">
        <f>IF('Datos de tu bebé'!$D$8="Male",Table!AP334,Table!BH334)</f>
        <v>99.021273292556685</v>
      </c>
      <c r="X334" s="15">
        <f>IF('Datos de tu bebé'!$D$8="Male",Table!AQ334,Table!BI334)</f>
        <v>100.51070669883097</v>
      </c>
      <c r="Y334" s="15">
        <f>IF('Datos de tu bebé'!$D$8="Male",Table!AR334,Table!BJ334)</f>
        <v>101.49112171350026</v>
      </c>
      <c r="Z334" s="15" t="e">
        <f t="shared" si="1"/>
        <v>#N/A</v>
      </c>
      <c r="AA334" s="15">
        <v>11.435505298999999</v>
      </c>
      <c r="AB334" s="15">
        <v>11.710163373</v>
      </c>
      <c r="AC334" s="15">
        <v>12.152823077000001</v>
      </c>
      <c r="AD334" s="15">
        <v>12.950520663000001</v>
      </c>
      <c r="AE334" s="15">
        <v>13.932441259000001</v>
      </c>
      <c r="AF334" s="15">
        <v>15.030326122</v>
      </c>
      <c r="AG334" s="15">
        <v>16.133239688999996</v>
      </c>
      <c r="AH334" s="15">
        <v>16.852320738000003</v>
      </c>
      <c r="AI334" s="15">
        <v>17.345356365000001</v>
      </c>
      <c r="AJ334" s="15">
        <v>87.031762710176906</v>
      </c>
      <c r="AK334" s="15">
        <v>87.869055934196609</v>
      </c>
      <c r="AL334" s="15">
        <v>89.175640576178466</v>
      </c>
      <c r="AM334" s="15">
        <v>91.406605324004445</v>
      </c>
      <c r="AN334" s="15">
        <v>93.957310190697939</v>
      </c>
      <c r="AO334" s="15">
        <v>96.586189780875827</v>
      </c>
      <c r="AP334" s="15">
        <v>99.021273292556685</v>
      </c>
      <c r="AQ334" s="15">
        <v>100.51070669883097</v>
      </c>
      <c r="AR334" s="15">
        <v>101.49112171350026</v>
      </c>
      <c r="AS334" s="15">
        <v>11.032490951544467</v>
      </c>
      <c r="AT334" s="15">
        <v>11.28719634952386</v>
      </c>
      <c r="AU334" s="15">
        <v>11.70284256401386</v>
      </c>
      <c r="AV334" s="15">
        <v>12.46889897723451</v>
      </c>
      <c r="AW334" s="15">
        <v>13.444620821001653</v>
      </c>
      <c r="AX334" s="15">
        <v>14.583014920170266</v>
      </c>
      <c r="AY334" s="15">
        <v>15.782821973819496</v>
      </c>
      <c r="AZ334" s="15">
        <v>16.598462806570602</v>
      </c>
      <c r="BA334" s="15">
        <v>17.174113671369355</v>
      </c>
      <c r="BB334" s="15">
        <v>85.764353173117016</v>
      </c>
      <c r="BC334" s="15">
        <v>86.661081347806203</v>
      </c>
      <c r="BD334" s="15">
        <v>88.047727841265868</v>
      </c>
      <c r="BE334" s="15">
        <v>90.380445854898028</v>
      </c>
      <c r="BF334" s="15">
        <v>92.995120209299131</v>
      </c>
      <c r="BG334" s="15">
        <v>95.633612924074029</v>
      </c>
      <c r="BH334" s="15">
        <v>98.028504896266568</v>
      </c>
      <c r="BI334" s="15">
        <v>99.470825505919422</v>
      </c>
      <c r="BJ334" s="15">
        <v>100.41111778266286</v>
      </c>
    </row>
    <row r="335" spans="1:62" ht="12.75" customHeight="1" x14ac:dyDescent="0.15">
      <c r="A335" s="15"/>
      <c r="B335" s="18">
        <f t="shared" si="2"/>
        <v>998.99999999999989</v>
      </c>
      <c r="C335" s="16">
        <v>33.299999999999997</v>
      </c>
      <c r="D335" s="17" t="e">
        <f>VLOOKUP(Table!C335,'Datos de tu bebé'!$E$17:$F$102,2,FALSE)</f>
        <v>#N/A</v>
      </c>
      <c r="E335" s="15">
        <f>IF('Datos de tu bebé'!$D$8="Male",Table!AA335,Table!AS335)</f>
        <v>11.446963455999999</v>
      </c>
      <c r="F335" s="15">
        <f>IF('Datos de tu bebé'!$D$8="Male",Table!AB335,Table!AT335)</f>
        <v>11.721802072000001</v>
      </c>
      <c r="G335" s="15">
        <f>IF('Datos de tu bebé'!$D$8="Male",Table!AC335,Table!AU335)</f>
        <v>12.164798168000001</v>
      </c>
      <c r="H335" s="15">
        <f>IF('Datos de tu bebé'!$D$8="Male",Table!AD335,Table!AV335)</f>
        <v>12.963246792000001</v>
      </c>
      <c r="I335" s="15">
        <f>IF('Datos de tu bebé'!$D$8="Male",Table!AE335,Table!AW335)</f>
        <v>13.946354836000001</v>
      </c>
      <c r="J335" s="15">
        <f>IF('Datos de tu bebé'!$D$8="Male",Table!AF335,Table!AX335)</f>
        <v>15.045920468</v>
      </c>
      <c r="K335" s="15">
        <f>IF('Datos de tu bebé'!$D$8="Male",Table!AG335,Table!AY335)</f>
        <v>16.150906035999995</v>
      </c>
      <c r="L335" s="15">
        <f>IF('Datos de tu bebé'!$D$8="Male",Table!AH335,Table!AZ335)</f>
        <v>16.871547962000005</v>
      </c>
      <c r="M335" s="15">
        <f>IF('Datos de tu bebé'!$D$8="Male",Table!AI335,Table!BA335)</f>
        <v>17.36575036</v>
      </c>
      <c r="N335" s="15" t="e">
        <f t="shared" si="0"/>
        <v>#N/A</v>
      </c>
      <c r="O335" s="16">
        <v>33.299999999999997</v>
      </c>
      <c r="P335" s="17" t="e">
        <f>VLOOKUP(Table!O335,'Datos de tu bebé'!$E$17:$G$102,3,FALSE)</f>
        <v>#N/A</v>
      </c>
      <c r="Q335" s="15">
        <f>IF('Datos de tu bebé'!$D$8="Male",Table!AJ335,Table!BB335)</f>
        <v>87.095963694786292</v>
      </c>
      <c r="R335" s="15">
        <f>IF('Datos de tu bebé'!$D$8="Male",Table!AK335,Table!BC335)</f>
        <v>87.9331591208595</v>
      </c>
      <c r="S335" s="15">
        <f>IF('Datos de tu bebé'!$D$8="Male",Table!AL335,Table!BD335)</f>
        <v>89.239723207261846</v>
      </c>
      <c r="T335" s="15">
        <f>IF('Datos de tu bebé'!$D$8="Male",Table!AM335,Table!BE335)</f>
        <v>91.471027017349499</v>
      </c>
      <c r="U335" s="15">
        <f>IF('Datos de tu bebé'!$D$8="Male",Table!AN335,Table!BF335)</f>
        <v>94.022701943693633</v>
      </c>
      <c r="V335" s="15">
        <f>IF('Datos de tu bebé'!$D$8="Male",Table!AO335,Table!BG335)</f>
        <v>96.65323666749147</v>
      </c>
      <c r="W335" s="15">
        <f>IF('Datos de tu bebé'!$D$8="Male",Table!AP335,Table!BH335)</f>
        <v>99.090451061296278</v>
      </c>
      <c r="X335" s="15">
        <f>IF('Datos de tu bebé'!$D$8="Male",Table!AQ335,Table!BI335)</f>
        <v>100.58147276395005</v>
      </c>
      <c r="Y335" s="15">
        <f>IF('Datos de tu bebé'!$D$8="Male",Table!AR335,Table!BJ335)</f>
        <v>101.56305175266763</v>
      </c>
      <c r="Z335" s="15" t="e">
        <f t="shared" si="1"/>
        <v>#N/A</v>
      </c>
      <c r="AA335" s="15">
        <v>11.446963455999999</v>
      </c>
      <c r="AB335" s="15">
        <v>11.721802072000001</v>
      </c>
      <c r="AC335" s="15">
        <v>12.164798168000001</v>
      </c>
      <c r="AD335" s="15">
        <v>12.963246792000001</v>
      </c>
      <c r="AE335" s="15">
        <v>13.946354836000001</v>
      </c>
      <c r="AF335" s="15">
        <v>15.045920468</v>
      </c>
      <c r="AG335" s="15">
        <v>16.150906035999995</v>
      </c>
      <c r="AH335" s="15">
        <v>16.871547962000005</v>
      </c>
      <c r="AI335" s="15">
        <v>17.36575036</v>
      </c>
      <c r="AJ335" s="15">
        <v>87.095963694786292</v>
      </c>
      <c r="AK335" s="15">
        <v>87.9331591208595</v>
      </c>
      <c r="AL335" s="15">
        <v>89.239723207261846</v>
      </c>
      <c r="AM335" s="15">
        <v>91.471027017349499</v>
      </c>
      <c r="AN335" s="15">
        <v>94.022701943693633</v>
      </c>
      <c r="AO335" s="15">
        <v>96.65323666749147</v>
      </c>
      <c r="AP335" s="15">
        <v>99.090451061296278</v>
      </c>
      <c r="AQ335" s="15">
        <v>100.58147276395005</v>
      </c>
      <c r="AR335" s="15">
        <v>101.56305175266763</v>
      </c>
      <c r="AS335" s="15">
        <v>11.043246064008677</v>
      </c>
      <c r="AT335" s="15">
        <v>11.298322572855929</v>
      </c>
      <c r="AU335" s="15">
        <v>11.714609359767429</v>
      </c>
      <c r="AV335" s="15">
        <v>12.48196301038614</v>
      </c>
      <c r="AW335" s="15">
        <v>13.45956389854655</v>
      </c>
      <c r="AX335" s="15">
        <v>14.600484603075591</v>
      </c>
      <c r="AY335" s="15">
        <v>15.803359761670686</v>
      </c>
      <c r="AZ335" s="15">
        <v>16.621331455581824</v>
      </c>
      <c r="BA335" s="15">
        <v>17.198749585329313</v>
      </c>
      <c r="BB335" s="15">
        <v>85.82400020339476</v>
      </c>
      <c r="BC335" s="15">
        <v>86.721128184838619</v>
      </c>
      <c r="BD335" s="15">
        <v>88.108474132576191</v>
      </c>
      <c r="BE335" s="15">
        <v>90.442589090483935</v>
      </c>
      <c r="BF335" s="15">
        <v>93.059153077339076</v>
      </c>
      <c r="BG335" s="15">
        <v>95.699893906018488</v>
      </c>
      <c r="BH335" s="15">
        <v>98.097118363857987</v>
      </c>
      <c r="BI335" s="15">
        <v>99.540975899536988</v>
      </c>
      <c r="BJ335" s="15">
        <v>100.48232311618678</v>
      </c>
    </row>
    <row r="336" spans="1:62" ht="12.75" customHeight="1" x14ac:dyDescent="0.15">
      <c r="A336" s="15"/>
      <c r="B336" s="18">
        <f t="shared" si="2"/>
        <v>1002</v>
      </c>
      <c r="C336" s="16">
        <v>33.4</v>
      </c>
      <c r="D336" s="17" t="e">
        <f>VLOOKUP(Table!C336,'Datos de tu bebé'!$E$17:$F$102,2,FALSE)</f>
        <v>#N/A</v>
      </c>
      <c r="E336" s="15">
        <f>IF('Datos de tu bebé'!$D$8="Male",Table!AA336,Table!AS336)</f>
        <v>11.458421612999999</v>
      </c>
      <c r="F336" s="15">
        <f>IF('Datos de tu bebé'!$D$8="Male",Table!AB336,Table!AT336)</f>
        <v>11.733440771000001</v>
      </c>
      <c r="G336" s="15">
        <f>IF('Datos de tu bebé'!$D$8="Male",Table!AC336,Table!AU336)</f>
        <v>12.176773259000001</v>
      </c>
      <c r="H336" s="15">
        <f>IF('Datos de tu bebé'!$D$8="Male",Table!AD336,Table!AV336)</f>
        <v>12.975972921000002</v>
      </c>
      <c r="I336" s="15">
        <f>IF('Datos de tu bebé'!$D$8="Male",Table!AE336,Table!AW336)</f>
        <v>13.960268413000001</v>
      </c>
      <c r="J336" s="15">
        <f>IF('Datos de tu bebé'!$D$8="Male",Table!AF336,Table!AX336)</f>
        <v>15.061514814000001</v>
      </c>
      <c r="K336" s="15">
        <f>IF('Datos de tu bebé'!$D$8="Male",Table!AG336,Table!AY336)</f>
        <v>16.168572382999994</v>
      </c>
      <c r="L336" s="15">
        <f>IF('Datos de tu bebé'!$D$8="Male",Table!AH336,Table!AZ336)</f>
        <v>16.890775186000006</v>
      </c>
      <c r="M336" s="15">
        <f>IF('Datos de tu bebé'!$D$8="Male",Table!AI336,Table!BA336)</f>
        <v>17.386144354999999</v>
      </c>
      <c r="N336" s="15" t="e">
        <f t="shared" si="0"/>
        <v>#N/A</v>
      </c>
      <c r="O336" s="16">
        <v>33.4</v>
      </c>
      <c r="P336" s="17" t="e">
        <f>VLOOKUP(Table!O336,'Datos de tu bebé'!$E$17:$G$102,3,FALSE)</f>
        <v>#N/A</v>
      </c>
      <c r="Q336" s="15">
        <f>IF('Datos de tu bebé'!$D$8="Male",Table!AJ336,Table!BB336)</f>
        <v>87.16009192724303</v>
      </c>
      <c r="R336" s="15">
        <f>IF('Datos de tu bebé'!$D$8="Male",Table!AK336,Table!BC336)</f>
        <v>87.997187061758197</v>
      </c>
      <c r="S336" s="15">
        <f>IF('Datos de tu bebé'!$D$8="Male",Table!AL336,Table!BD336)</f>
        <v>89.303726050752374</v>
      </c>
      <c r="T336" s="15">
        <f>IF('Datos de tu bebé'!$D$8="Male",Table!AM336,Table!BE336)</f>
        <v>91.535359504500022</v>
      </c>
      <c r="U336" s="15">
        <f>IF('Datos de tu bebé'!$D$8="Male",Table!AN336,Table!BF336)</f>
        <v>94.087991520567215</v>
      </c>
      <c r="V336" s="15">
        <f>IF('Datos de tu bebé'!$D$8="Male",Table!AO336,Table!BG336)</f>
        <v>96.720166061973785</v>
      </c>
      <c r="W336" s="15">
        <f>IF('Datos de tu bebé'!$D$8="Male",Table!AP336,Table!BH336)</f>
        <v>99.159495866400107</v>
      </c>
      <c r="X336" s="15">
        <f>IF('Datos de tu bebé'!$D$8="Male",Table!AQ336,Table!BI336)</f>
        <v>100.65209599106193</v>
      </c>
      <c r="Y336" s="15">
        <f>IF('Datos de tu bebé'!$D$8="Male",Table!AR336,Table!BJ336)</f>
        <v>101.63483234546442</v>
      </c>
      <c r="Z336" s="15" t="e">
        <f t="shared" si="1"/>
        <v>#N/A</v>
      </c>
      <c r="AA336" s="15">
        <v>11.458421612999999</v>
      </c>
      <c r="AB336" s="15">
        <v>11.733440771000001</v>
      </c>
      <c r="AC336" s="15">
        <v>12.176773259000001</v>
      </c>
      <c r="AD336" s="15">
        <v>12.975972921000002</v>
      </c>
      <c r="AE336" s="15">
        <v>13.960268413000001</v>
      </c>
      <c r="AF336" s="15">
        <v>15.061514814000001</v>
      </c>
      <c r="AG336" s="15">
        <v>16.168572382999994</v>
      </c>
      <c r="AH336" s="15">
        <v>16.890775186000006</v>
      </c>
      <c r="AI336" s="15">
        <v>17.386144354999999</v>
      </c>
      <c r="AJ336" s="15">
        <v>87.16009192724303</v>
      </c>
      <c r="AK336" s="15">
        <v>87.997187061758197</v>
      </c>
      <c r="AL336" s="15">
        <v>89.303726050752374</v>
      </c>
      <c r="AM336" s="15">
        <v>91.535359504500022</v>
      </c>
      <c r="AN336" s="15">
        <v>94.087991520567215</v>
      </c>
      <c r="AO336" s="15">
        <v>96.720166061973785</v>
      </c>
      <c r="AP336" s="15">
        <v>99.159495866400107</v>
      </c>
      <c r="AQ336" s="15">
        <v>100.65209599106193</v>
      </c>
      <c r="AR336" s="15">
        <v>101.63483234546442</v>
      </c>
      <c r="AS336" s="15">
        <v>11.054001980314601</v>
      </c>
      <c r="AT336" s="15">
        <v>11.309450167146345</v>
      </c>
      <c r="AU336" s="15">
        <v>11.726378484290146</v>
      </c>
      <c r="AV336" s="15">
        <v>12.495031281025099</v>
      </c>
      <c r="AW336" s="15">
        <v>13.474514034042452</v>
      </c>
      <c r="AX336" s="15">
        <v>14.617965436628149</v>
      </c>
      <c r="AY336" s="15">
        <v>15.823914319663443</v>
      </c>
      <c r="AZ336" s="15">
        <v>16.644221684435095</v>
      </c>
      <c r="BA336" s="15">
        <v>17.223411051243588</v>
      </c>
      <c r="BB336" s="15">
        <v>85.883423723479254</v>
      </c>
      <c r="BC336" s="15">
        <v>86.780951161431858</v>
      </c>
      <c r="BD336" s="15">
        <v>88.168995558431419</v>
      </c>
      <c r="BE336" s="15">
        <v>90.504504568773513</v>
      </c>
      <c r="BF336" s="15">
        <v>93.12295329087604</v>
      </c>
      <c r="BG336" s="15">
        <v>95.765935682189422</v>
      </c>
      <c r="BH336" s="15">
        <v>98.165485416159129</v>
      </c>
      <c r="BI336" s="15">
        <v>99.610875006546237</v>
      </c>
      <c r="BJ336" s="15">
        <v>100.55327378753469</v>
      </c>
    </row>
    <row r="337" spans="1:62" ht="12.75" customHeight="1" x14ac:dyDescent="0.15">
      <c r="A337" s="15" t="s">
        <v>2</v>
      </c>
      <c r="B337" s="18">
        <f t="shared" si="2"/>
        <v>1005</v>
      </c>
      <c r="C337" s="16">
        <v>33.5</v>
      </c>
      <c r="D337" s="17" t="e">
        <f>VLOOKUP(Table!C337,'Datos de tu bebé'!$E$17:$F$102,2,FALSE)</f>
        <v>#N/A</v>
      </c>
      <c r="E337" s="15">
        <f>IF('Datos de tu bebé'!$D$8="Male",Table!AA337,Table!AS337)</f>
        <v>11.46987977</v>
      </c>
      <c r="F337" s="15">
        <f>IF('Datos de tu bebé'!$D$8="Male",Table!AB337,Table!AT337)</f>
        <v>11.74507947</v>
      </c>
      <c r="G337" s="15">
        <f>IF('Datos de tu bebé'!$D$8="Male",Table!AC337,Table!AU337)</f>
        <v>12.188748349999999</v>
      </c>
      <c r="H337" s="15">
        <f>IF('Datos de tu bebé'!$D$8="Male",Table!AD337,Table!AV337)</f>
        <v>12.988699049999999</v>
      </c>
      <c r="I337" s="15">
        <f>IF('Datos de tu bebé'!$D$8="Male",Table!AE337,Table!AW337)</f>
        <v>13.97418199</v>
      </c>
      <c r="J337" s="15">
        <f>IF('Datos de tu bebé'!$D$8="Male",Table!AF337,Table!AX337)</f>
        <v>15.077109159999999</v>
      </c>
      <c r="K337" s="15">
        <f>IF('Datos de tu bebé'!$D$8="Male",Table!AG337,Table!AY337)</f>
        <v>16.186238729999999</v>
      </c>
      <c r="L337" s="15">
        <f>IF('Datos de tu bebé'!$D$8="Male",Table!AH337,Table!AZ337)</f>
        <v>16.910002410000001</v>
      </c>
      <c r="M337" s="15">
        <f>IF('Datos de tu bebé'!$D$8="Male",Table!AI337,Table!BA337)</f>
        <v>17.406538350000002</v>
      </c>
      <c r="N337" s="15" t="e">
        <f t="shared" si="0"/>
        <v>#N/A</v>
      </c>
      <c r="O337" s="16">
        <v>33.5</v>
      </c>
      <c r="P337" s="17" t="e">
        <f>VLOOKUP(Table!O337,'Datos de tu bebé'!$E$17:$G$102,3,FALSE)</f>
        <v>#N/A</v>
      </c>
      <c r="Q337" s="15">
        <f>IF('Datos de tu bebé'!$D$8="Male",Table!AJ337,Table!BB337)</f>
        <v>87.227912741289757</v>
      </c>
      <c r="R337" s="15">
        <f>IF('Datos de tu bebé'!$D$8="Male",Table!AK337,Table!BC337)</f>
        <v>88.065032033799966</v>
      </c>
      <c r="S337" s="15">
        <f>IF('Datos de tu bebé'!$D$8="Male",Table!AL337,Table!BD337)</f>
        <v>89.371774272135397</v>
      </c>
      <c r="T337" s="15">
        <f>IF('Datos de tu bebé'!$D$8="Male",Table!AM337,Table!BE337)</f>
        <v>91.604214671414368</v>
      </c>
      <c r="U337" s="15">
        <f>IF('Datos de tu bebé'!$D$8="Male",Table!AN337,Table!BF337)</f>
        <v>94.158465458999999</v>
      </c>
      <c r="V337" s="15">
        <f>IF('Datos de tu bebé'!$D$8="Male",Table!AO337,Table!BG337)</f>
        <v>96.793065044120056</v>
      </c>
      <c r="W337" s="15">
        <f>IF('Datos de tu bebé'!$D$8="Male",Table!AP337,Table!BH337)</f>
        <v>99.235306532274535</v>
      </c>
      <c r="X337" s="15">
        <f>IF('Datos de tu bebé'!$D$8="Male",Table!AQ337,Table!BI337)</f>
        <v>100.72999471935574</v>
      </c>
      <c r="Y337" s="15">
        <f>IF('Datos de tu bebé'!$D$8="Male",Table!AR337,Table!BJ337)</f>
        <v>101.71423013491311</v>
      </c>
      <c r="Z337" s="15" t="e">
        <f t="shared" si="1"/>
        <v>#N/A</v>
      </c>
      <c r="AA337" s="15">
        <v>11.46987977</v>
      </c>
      <c r="AB337" s="15">
        <v>11.74507947</v>
      </c>
      <c r="AC337" s="15">
        <v>12.188748349999999</v>
      </c>
      <c r="AD337" s="15">
        <v>12.988699049999999</v>
      </c>
      <c r="AE337" s="15">
        <v>13.97418199</v>
      </c>
      <c r="AF337" s="15">
        <v>15.077109159999999</v>
      </c>
      <c r="AG337" s="15">
        <v>16.186238729999999</v>
      </c>
      <c r="AH337" s="15">
        <v>16.910002410000001</v>
      </c>
      <c r="AI337" s="15">
        <v>17.406538350000002</v>
      </c>
      <c r="AJ337" s="15">
        <v>87.227912741289757</v>
      </c>
      <c r="AK337" s="15">
        <v>88.065032033799966</v>
      </c>
      <c r="AL337" s="15">
        <v>89.371774272135397</v>
      </c>
      <c r="AM337" s="15">
        <v>91.604214671414368</v>
      </c>
      <c r="AN337" s="15">
        <v>94.158465458999999</v>
      </c>
      <c r="AO337" s="15">
        <v>96.793065044120056</v>
      </c>
      <c r="AP337" s="15">
        <v>99.235306532274535</v>
      </c>
      <c r="AQ337" s="15">
        <v>100.72999471935574</v>
      </c>
      <c r="AR337" s="15">
        <v>101.71423013491311</v>
      </c>
      <c r="AS337" s="15">
        <v>11.064746769999999</v>
      </c>
      <c r="AT337" s="15">
        <v>11.32053756</v>
      </c>
      <c r="AU337" s="15">
        <v>11.73805834</v>
      </c>
      <c r="AV337" s="15">
        <v>12.50791269</v>
      </c>
      <c r="AW337" s="15">
        <v>13.48913357</v>
      </c>
      <c r="AX337" s="15">
        <v>14.634907999999999</v>
      </c>
      <c r="AY337" s="15">
        <v>15.843646769999999</v>
      </c>
      <c r="AZ337" s="15">
        <v>16.666047720000002</v>
      </c>
      <c r="BA337" s="15">
        <v>17.24680884</v>
      </c>
      <c r="BB337" s="15">
        <v>85.954133990932732</v>
      </c>
      <c r="BC337" s="15">
        <v>86.852084273611496</v>
      </c>
      <c r="BD337" s="15">
        <v>88.240886477200178</v>
      </c>
      <c r="BE337" s="15">
        <v>90.577949351521866</v>
      </c>
      <c r="BF337" s="15">
        <v>93.198544284999997</v>
      </c>
      <c r="BG337" s="15">
        <v>95.844111754495231</v>
      </c>
      <c r="BH337" s="15">
        <v>98.246360745252517</v>
      </c>
      <c r="BI337" s="15">
        <v>99.693533549471979</v>
      </c>
      <c r="BJ337" s="15">
        <v>100.63715737952474</v>
      </c>
    </row>
    <row r="338" spans="1:62" ht="12.75" customHeight="1" x14ac:dyDescent="0.15">
      <c r="A338" s="15"/>
      <c r="B338" s="18">
        <f t="shared" si="2"/>
        <v>1008</v>
      </c>
      <c r="C338" s="16">
        <v>33.6</v>
      </c>
      <c r="D338" s="17" t="e">
        <f>VLOOKUP(Table!C338,'Datos de tu bebé'!$E$17:$F$102,2,FALSE)</f>
        <v>#N/A</v>
      </c>
      <c r="E338" s="15">
        <f>IF('Datos de tu bebé'!$D$8="Male",Table!AA338,Table!AS338)</f>
        <v>11.481412752000001</v>
      </c>
      <c r="F338" s="15">
        <f>IF('Datos de tu bebé'!$D$8="Male",Table!AB338,Table!AT338)</f>
        <v>11.756801494000001</v>
      </c>
      <c r="G338" s="15">
        <f>IF('Datos de tu bebé'!$D$8="Male",Table!AC338,Table!AU338)</f>
        <v>12.200821238</v>
      </c>
      <c r="H338" s="15">
        <f>IF('Datos de tu bebé'!$D$8="Male",Table!AD338,Table!AV338)</f>
        <v>13.001552331999999</v>
      </c>
      <c r="I338" s="15">
        <f>IF('Datos de tu bebé'!$D$8="Male",Table!AE338,Table!AW338)</f>
        <v>13.988267030999999</v>
      </c>
      <c r="J338" s="15">
        <f>IF('Datos de tu bebé'!$D$8="Male",Table!AF338,Table!AX338)</f>
        <v>15.092939422999999</v>
      </c>
      <c r="K338" s="15">
        <f>IF('Datos de tu bebé'!$D$8="Male",Table!AG338,Table!AY338)</f>
        <v>16.204226773999999</v>
      </c>
      <c r="L338" s="15">
        <f>IF('Datos de tu bebé'!$D$8="Male",Table!AH338,Table!AZ338)</f>
        <v>16.929621234999999</v>
      </c>
      <c r="M338" s="15">
        <f>IF('Datos de tu bebé'!$D$8="Male",Table!AI338,Table!BA338)</f>
        <v>17.427379213000002</v>
      </c>
      <c r="N338" s="15" t="e">
        <f t="shared" si="0"/>
        <v>#N/A</v>
      </c>
      <c r="O338" s="16">
        <v>33.6</v>
      </c>
      <c r="P338" s="17" t="e">
        <f>VLOOKUP(Table!O338,'Datos de tu bebé'!$E$17:$G$102,3,FALSE)</f>
        <v>#N/A</v>
      </c>
      <c r="Q338" s="15">
        <f>IF('Datos de tu bebé'!$D$8="Male",Table!AJ338,Table!BB338)</f>
        <v>87.291817638744689</v>
      </c>
      <c r="R338" s="15">
        <f>IF('Datos de tu bebé'!$D$8="Male",Table!AK338,Table!BC338)</f>
        <v>88.128829575256447</v>
      </c>
      <c r="S338" s="15">
        <f>IF('Datos de tu bebé'!$D$8="Male",Table!AL338,Table!BD338)</f>
        <v>89.435533381242294</v>
      </c>
      <c r="T338" s="15">
        <f>IF('Datos de tu bebé'!$D$8="Male",Table!AM338,Table!BE338)</f>
        <v>91.668274718923143</v>
      </c>
      <c r="U338" s="15">
        <f>IF('Datos de tu bebé'!$D$8="Male",Table!AN338,Table!BF338)</f>
        <v>94.223441836199996</v>
      </c>
      <c r="V338" s="15">
        <f>IF('Datos de tu bebé'!$D$8="Male",Table!AO338,Table!BG338)</f>
        <v>96.859632029850502</v>
      </c>
      <c r="W338" s="15">
        <f>IF('Datos de tu bebé'!$D$8="Male",Table!AP338,Table!BH338)</f>
        <v>99.303938361542563</v>
      </c>
      <c r="X338" s="15">
        <f>IF('Datos de tu bebé'!$D$8="Male",Table!AQ338,Table!BI338)</f>
        <v>100.80017229656384</v>
      </c>
      <c r="Y338" s="15">
        <f>IF('Datos de tu bebé'!$D$8="Male",Table!AR338,Table!BJ338)</f>
        <v>101.78554303733989</v>
      </c>
      <c r="Z338" s="15" t="e">
        <f t="shared" si="1"/>
        <v>#N/A</v>
      </c>
      <c r="AA338" s="15">
        <v>11.481412752000001</v>
      </c>
      <c r="AB338" s="15">
        <v>11.756801494000001</v>
      </c>
      <c r="AC338" s="15">
        <v>12.200821238</v>
      </c>
      <c r="AD338" s="15">
        <v>13.001552331999999</v>
      </c>
      <c r="AE338" s="15">
        <v>13.988267030999999</v>
      </c>
      <c r="AF338" s="15">
        <v>15.092939422999999</v>
      </c>
      <c r="AG338" s="15">
        <v>16.204226773999999</v>
      </c>
      <c r="AH338" s="15">
        <v>16.929621234999999</v>
      </c>
      <c r="AI338" s="15">
        <v>17.427379213000002</v>
      </c>
      <c r="AJ338" s="15">
        <v>87.291817638744689</v>
      </c>
      <c r="AK338" s="15">
        <v>88.128829575256447</v>
      </c>
      <c r="AL338" s="15">
        <v>89.435533381242294</v>
      </c>
      <c r="AM338" s="15">
        <v>91.668274718923143</v>
      </c>
      <c r="AN338" s="15">
        <v>94.223441836199996</v>
      </c>
      <c r="AO338" s="15">
        <v>96.859632029850502</v>
      </c>
      <c r="AP338" s="15">
        <v>99.303938361542563</v>
      </c>
      <c r="AQ338" s="15">
        <v>100.80017229656384</v>
      </c>
      <c r="AR338" s="15">
        <v>101.78554303733989</v>
      </c>
      <c r="AS338" s="15">
        <v>11.075496870999999</v>
      </c>
      <c r="AT338" s="15">
        <v>11.331661161</v>
      </c>
      <c r="AU338" s="15">
        <v>11.749826538000001</v>
      </c>
      <c r="AV338" s="15">
        <v>12.520986092999999</v>
      </c>
      <c r="AW338" s="15">
        <v>13.504097658999999</v>
      </c>
      <c r="AX338" s="15">
        <v>14.652415334999999</v>
      </c>
      <c r="AY338" s="15">
        <v>15.864244694</v>
      </c>
      <c r="AZ338" s="15">
        <v>16.688995512000002</v>
      </c>
      <c r="BA338" s="15">
        <v>17.27153947</v>
      </c>
      <c r="BB338" s="15">
        <v>86.012887471730807</v>
      </c>
      <c r="BC338" s="15">
        <v>86.911234569392221</v>
      </c>
      <c r="BD338" s="15">
        <v>88.300729807011095</v>
      </c>
      <c r="BE338" s="15">
        <v>90.63917421795216</v>
      </c>
      <c r="BF338" s="15">
        <v>93.261635248000005</v>
      </c>
      <c r="BG338" s="15">
        <v>95.90942109797362</v>
      </c>
      <c r="BH338" s="15">
        <v>98.313970983977086</v>
      </c>
      <c r="BI338" s="15">
        <v>99.762659796817971</v>
      </c>
      <c r="BJ338" s="15">
        <v>100.70732422713907</v>
      </c>
    </row>
    <row r="339" spans="1:62" ht="12.75" customHeight="1" x14ac:dyDescent="0.15">
      <c r="A339" s="15"/>
      <c r="B339" s="18">
        <f t="shared" si="2"/>
        <v>1011.0000000000001</v>
      </c>
      <c r="C339" s="16">
        <v>33.700000000000003</v>
      </c>
      <c r="D339" s="17" t="e">
        <f>VLOOKUP(Table!C339,'Datos de tu bebé'!$E$17:$F$102,2,FALSE)</f>
        <v>#N/A</v>
      </c>
      <c r="E339" s="15">
        <f>IF('Datos de tu bebé'!$D$8="Male",Table!AA339,Table!AS339)</f>
        <v>11.492945734000001</v>
      </c>
      <c r="F339" s="15">
        <f>IF('Datos de tu bebé'!$D$8="Male",Table!AB339,Table!AT339)</f>
        <v>11.768523518000002</v>
      </c>
      <c r="G339" s="15">
        <f>IF('Datos de tu bebé'!$D$8="Male",Table!AC339,Table!AU339)</f>
        <v>12.212894126</v>
      </c>
      <c r="H339" s="15">
        <f>IF('Datos de tu bebé'!$D$8="Male",Table!AD339,Table!AV339)</f>
        <v>13.014405613999999</v>
      </c>
      <c r="I339" s="15">
        <f>IF('Datos de tu bebé'!$D$8="Male",Table!AE339,Table!AW339)</f>
        <v>14.002352071999999</v>
      </c>
      <c r="J339" s="15">
        <f>IF('Datos de tu bebé'!$D$8="Male",Table!AF339,Table!AX339)</f>
        <v>15.108769685999999</v>
      </c>
      <c r="K339" s="15">
        <f>IF('Datos de tu bebé'!$D$8="Male",Table!AG339,Table!AY339)</f>
        <v>16.222214817999998</v>
      </c>
      <c r="L339" s="15">
        <f>IF('Datos de tu bebé'!$D$8="Male",Table!AH339,Table!AZ339)</f>
        <v>16.949240059999997</v>
      </c>
      <c r="M339" s="15">
        <f>IF('Datos de tu bebé'!$D$8="Male",Table!AI339,Table!BA339)</f>
        <v>17.448220076000002</v>
      </c>
      <c r="N339" s="15" t="e">
        <f t="shared" si="0"/>
        <v>#N/A</v>
      </c>
      <c r="O339" s="16">
        <v>33.700000000000003</v>
      </c>
      <c r="P339" s="17" t="e">
        <f>VLOOKUP(Table!O339,'Datos de tu bebé'!$E$17:$G$102,3,FALSE)</f>
        <v>#N/A</v>
      </c>
      <c r="Q339" s="15">
        <f>IF('Datos de tu bebé'!$D$8="Male",Table!AJ339,Table!BB339)</f>
        <v>87.355639838900714</v>
      </c>
      <c r="R339" s="15">
        <f>IF('Datos de tu bebé'!$D$8="Male",Table!AK339,Table!BC339)</f>
        <v>88.192541471748285</v>
      </c>
      <c r="S339" s="15">
        <f>IF('Datos de tu bebé'!$D$8="Male",Table!AL339,Table!BD339)</f>
        <v>89.499201566229303</v>
      </c>
      <c r="T339" s="15">
        <f>IF('Datos de tu bebé'!$D$8="Male",Table!AM339,Table!BE339)</f>
        <v>91.732233096323199</v>
      </c>
      <c r="U339" s="15">
        <f>IF('Datos de tu bebé'!$D$8="Male",Table!AN339,Table!BF339)</f>
        <v>94.288301981499998</v>
      </c>
      <c r="V339" s="15">
        <f>IF('Datos de tu bebé'!$D$8="Male",Table!AO339,Table!BG339)</f>
        <v>96.926065794128363</v>
      </c>
      <c r="W339" s="15">
        <f>IF('Datos de tu bebé'!$D$8="Male",Table!AP339,Table!BH339)</f>
        <v>99.372419971866904</v>
      </c>
      <c r="X339" s="15">
        <f>IF('Datos de tu bebé'!$D$8="Male",Table!AQ339,Table!BI339)</f>
        <v>100.87018888332338</v>
      </c>
      <c r="Y339" s="15">
        <f>IF('Datos de tu bebé'!$D$8="Male",Table!AR339,Table!BJ339)</f>
        <v>101.85668777381838</v>
      </c>
      <c r="Z339" s="15" t="e">
        <f t="shared" si="1"/>
        <v>#N/A</v>
      </c>
      <c r="AA339" s="15">
        <v>11.492945734000001</v>
      </c>
      <c r="AB339" s="15">
        <v>11.768523518000002</v>
      </c>
      <c r="AC339" s="15">
        <v>12.212894126</v>
      </c>
      <c r="AD339" s="15">
        <v>13.014405613999999</v>
      </c>
      <c r="AE339" s="15">
        <v>14.002352071999999</v>
      </c>
      <c r="AF339" s="15">
        <v>15.108769685999999</v>
      </c>
      <c r="AG339" s="15">
        <v>16.222214817999998</v>
      </c>
      <c r="AH339" s="15">
        <v>16.949240059999997</v>
      </c>
      <c r="AI339" s="15">
        <v>17.448220076000002</v>
      </c>
      <c r="AJ339" s="15">
        <v>87.355639838900714</v>
      </c>
      <c r="AK339" s="15">
        <v>88.192541471748285</v>
      </c>
      <c r="AL339" s="15">
        <v>89.499201566229303</v>
      </c>
      <c r="AM339" s="15">
        <v>91.732233096323199</v>
      </c>
      <c r="AN339" s="15">
        <v>94.288301981499998</v>
      </c>
      <c r="AO339" s="15">
        <v>96.926065794128363</v>
      </c>
      <c r="AP339" s="15">
        <v>99.372419971866904</v>
      </c>
      <c r="AQ339" s="15">
        <v>100.87018888332338</v>
      </c>
      <c r="AR339" s="15">
        <v>101.85668777381838</v>
      </c>
      <c r="AS339" s="15">
        <v>11.086249473399999</v>
      </c>
      <c r="AT339" s="15">
        <v>11.342787892499999</v>
      </c>
      <c r="AU339" s="15">
        <v>11.761598931</v>
      </c>
      <c r="AV339" s="15">
        <v>12.534065822399999</v>
      </c>
      <c r="AW339" s="15">
        <v>13.5190712492</v>
      </c>
      <c r="AX339" s="15">
        <v>14.669936826399999</v>
      </c>
      <c r="AY339" s="15">
        <v>15.884863236099999</v>
      </c>
      <c r="AZ339" s="15">
        <v>16.7119694981</v>
      </c>
      <c r="BA339" s="15">
        <v>17.2963009228</v>
      </c>
      <c r="BB339" s="15">
        <v>86.071383803883847</v>
      </c>
      <c r="BC339" s="15">
        <v>86.970127618639424</v>
      </c>
      <c r="BD339" s="15">
        <v>88.360315194507393</v>
      </c>
      <c r="BE339" s="15">
        <v>90.700138552327388</v>
      </c>
      <c r="BF339" s="15">
        <v>93.324460803340003</v>
      </c>
      <c r="BG339" s="15">
        <v>95.974458175623198</v>
      </c>
      <c r="BH339" s="15">
        <v>98.381301192923033</v>
      </c>
      <c r="BI339" s="15">
        <v>99.831500686493754</v>
      </c>
      <c r="BJ339" s="15">
        <v>100.77720199541871</v>
      </c>
    </row>
    <row r="340" spans="1:62" ht="12.75" customHeight="1" x14ac:dyDescent="0.15">
      <c r="A340" s="15"/>
      <c r="B340" s="18">
        <f t="shared" si="2"/>
        <v>1013.9999999999999</v>
      </c>
      <c r="C340" s="16">
        <v>33.799999999999997</v>
      </c>
      <c r="D340" s="17" t="e">
        <f>VLOOKUP(Table!C340,'Datos de tu bebé'!$E$17:$F$102,2,FALSE)</f>
        <v>#N/A</v>
      </c>
      <c r="E340" s="15">
        <f>IF('Datos de tu bebé'!$D$8="Male",Table!AA340,Table!AS340)</f>
        <v>11.504478716000001</v>
      </c>
      <c r="F340" s="15">
        <f>IF('Datos de tu bebé'!$D$8="Male",Table!AB340,Table!AT340)</f>
        <v>11.780245542000003</v>
      </c>
      <c r="G340" s="15">
        <f>IF('Datos de tu bebé'!$D$8="Male",Table!AC340,Table!AU340)</f>
        <v>12.224967014000001</v>
      </c>
      <c r="H340" s="15">
        <f>IF('Datos de tu bebé'!$D$8="Male",Table!AD340,Table!AV340)</f>
        <v>13.027258895999999</v>
      </c>
      <c r="I340" s="15">
        <f>IF('Datos de tu bebé'!$D$8="Male",Table!AE340,Table!AW340)</f>
        <v>14.016437112999999</v>
      </c>
      <c r="J340" s="15">
        <f>IF('Datos de tu bebé'!$D$8="Male",Table!AF340,Table!AX340)</f>
        <v>15.124599948999998</v>
      </c>
      <c r="K340" s="15">
        <f>IF('Datos de tu bebé'!$D$8="Male",Table!AG340,Table!AY340)</f>
        <v>16.240202861999997</v>
      </c>
      <c r="L340" s="15">
        <f>IF('Datos de tu bebé'!$D$8="Male",Table!AH340,Table!AZ340)</f>
        <v>16.968858884999996</v>
      </c>
      <c r="M340" s="15">
        <f>IF('Datos de tu bebé'!$D$8="Male",Table!AI340,Table!BA340)</f>
        <v>17.469060939000002</v>
      </c>
      <c r="N340" s="15" t="e">
        <f t="shared" si="0"/>
        <v>#N/A</v>
      </c>
      <c r="O340" s="16">
        <v>33.799999999999997</v>
      </c>
      <c r="P340" s="17" t="e">
        <f>VLOOKUP(Table!O340,'Datos de tu bebé'!$E$17:$G$102,3,FALSE)</f>
        <v>#N/A</v>
      </c>
      <c r="Q340" s="15">
        <f>IF('Datos de tu bebé'!$D$8="Male",Table!AJ340,Table!BB340)</f>
        <v>87.419387611487707</v>
      </c>
      <c r="R340" s="15">
        <f>IF('Datos de tu bebé'!$D$8="Male",Table!AK340,Table!BC340)</f>
        <v>88.256176287771936</v>
      </c>
      <c r="S340" s="15">
        <f>IF('Datos de tu bebé'!$D$8="Male",Table!AL340,Table!BD340)</f>
        <v>89.562787919508395</v>
      </c>
      <c r="T340" s="15">
        <f>IF('Datos de tu bebé'!$D$8="Male",Table!AM340,Table!BE340)</f>
        <v>91.796099970625392</v>
      </c>
      <c r="U340" s="15">
        <f>IF('Datos de tu bebé'!$D$8="Male",Table!AN340,Table!BF340)</f>
        <v>94.353057518089997</v>
      </c>
      <c r="V340" s="15">
        <f>IF('Datos de tu bebé'!$D$8="Male",Table!AO340,Table!BG340)</f>
        <v>96.992379659098901</v>
      </c>
      <c r="W340" s="15">
        <f>IF('Datos de tu bebé'!$D$8="Male",Table!AP340,Table!BH340)</f>
        <v>99.440766385141927</v>
      </c>
      <c r="X340" s="15">
        <f>IF('Datos de tu bebé'!$D$8="Male",Table!AQ340,Table!BI340)</f>
        <v>100.94006057867921</v>
      </c>
      <c r="Y340" s="15">
        <f>IF('Datos de tu bebé'!$D$8="Male",Table!AR340,Table!BJ340)</f>
        <v>101.92768116094341</v>
      </c>
      <c r="Z340" s="15" t="e">
        <f t="shared" si="1"/>
        <v>#N/A</v>
      </c>
      <c r="AA340" s="15">
        <v>11.504478716000001</v>
      </c>
      <c r="AB340" s="15">
        <v>11.780245542000003</v>
      </c>
      <c r="AC340" s="15">
        <v>12.224967014000001</v>
      </c>
      <c r="AD340" s="15">
        <v>13.027258895999999</v>
      </c>
      <c r="AE340" s="15">
        <v>14.016437112999999</v>
      </c>
      <c r="AF340" s="15">
        <v>15.124599948999998</v>
      </c>
      <c r="AG340" s="15">
        <v>16.240202861999997</v>
      </c>
      <c r="AH340" s="15">
        <v>16.968858884999996</v>
      </c>
      <c r="AI340" s="15">
        <v>17.469060939000002</v>
      </c>
      <c r="AJ340" s="15">
        <v>87.419387611487707</v>
      </c>
      <c r="AK340" s="15">
        <v>88.256176287771936</v>
      </c>
      <c r="AL340" s="15">
        <v>89.562787919508395</v>
      </c>
      <c r="AM340" s="15">
        <v>91.796099970625392</v>
      </c>
      <c r="AN340" s="15">
        <v>94.353057518089997</v>
      </c>
      <c r="AO340" s="15">
        <v>96.992379659098901</v>
      </c>
      <c r="AP340" s="15">
        <v>99.440766385141927</v>
      </c>
      <c r="AQ340" s="15">
        <v>100.94006057867921</v>
      </c>
      <c r="AR340" s="15">
        <v>101.92768116094341</v>
      </c>
      <c r="AS340" s="15">
        <v>11.097004327059999</v>
      </c>
      <c r="AT340" s="15">
        <v>11.353917441449999</v>
      </c>
      <c r="AU340" s="15">
        <v>11.773375099500001</v>
      </c>
      <c r="AV340" s="15">
        <v>12.547151245559999</v>
      </c>
      <c r="AW340" s="15">
        <v>13.53405339048</v>
      </c>
      <c r="AX340" s="15">
        <v>14.68747105856</v>
      </c>
      <c r="AY340" s="15">
        <v>15.90550033449</v>
      </c>
      <c r="AZ340" s="15">
        <v>16.73496705889</v>
      </c>
      <c r="BA340" s="15">
        <v>17.321090116120001</v>
      </c>
      <c r="BB340" s="15">
        <v>86.129648702256361</v>
      </c>
      <c r="BC340" s="15">
        <v>87.02878914600646</v>
      </c>
      <c r="BD340" s="15">
        <v>88.419668433920535</v>
      </c>
      <c r="BE340" s="15">
        <v>90.760868407853067</v>
      </c>
      <c r="BF340" s="15">
        <v>93.387047491786007</v>
      </c>
      <c r="BG340" s="15">
        <v>96.03925021402685</v>
      </c>
      <c r="BH340" s="15">
        <v>98.448379375068214</v>
      </c>
      <c r="BI340" s="15">
        <v>99.900084754266359</v>
      </c>
      <c r="BJ340" s="15">
        <v>100.84681959229712</v>
      </c>
    </row>
    <row r="341" spans="1:62" ht="12.75" customHeight="1" x14ac:dyDescent="0.15">
      <c r="A341" s="15" t="s">
        <v>2</v>
      </c>
      <c r="B341" s="18">
        <f t="shared" si="2"/>
        <v>1017</v>
      </c>
      <c r="C341" s="16">
        <v>33.9</v>
      </c>
      <c r="D341" s="17" t="e">
        <f>VLOOKUP(Table!C341,'Datos de tu bebé'!$E$17:$F$102,2,FALSE)</f>
        <v>#N/A</v>
      </c>
      <c r="E341" s="15">
        <f>IF('Datos de tu bebé'!$D$8="Male",Table!AA341,Table!AS341)</f>
        <v>11.516011698000002</v>
      </c>
      <c r="F341" s="15">
        <f>IF('Datos de tu bebé'!$D$8="Male",Table!AB341,Table!AT341)</f>
        <v>11.791967566000004</v>
      </c>
      <c r="G341" s="15">
        <f>IF('Datos de tu bebé'!$D$8="Male",Table!AC341,Table!AU341)</f>
        <v>12.237039902000001</v>
      </c>
      <c r="H341" s="15">
        <f>IF('Datos de tu bebé'!$D$8="Male",Table!AD341,Table!AV341)</f>
        <v>13.040112177999999</v>
      </c>
      <c r="I341" s="15">
        <f>IF('Datos de tu bebé'!$D$8="Male",Table!AE341,Table!AW341)</f>
        <v>14.030522153999998</v>
      </c>
      <c r="J341" s="15">
        <f>IF('Datos de tu bebé'!$D$8="Male",Table!AF341,Table!AX341)</f>
        <v>15.140430211999998</v>
      </c>
      <c r="K341" s="15">
        <f>IF('Datos de tu bebé'!$D$8="Male",Table!AG341,Table!AY341)</f>
        <v>16.258190905999996</v>
      </c>
      <c r="L341" s="15">
        <f>IF('Datos de tu bebé'!$D$8="Male",Table!AH341,Table!AZ341)</f>
        <v>16.988477709999994</v>
      </c>
      <c r="M341" s="15">
        <f>IF('Datos de tu bebé'!$D$8="Male",Table!AI341,Table!BA341)</f>
        <v>17.489901802000002</v>
      </c>
      <c r="N341" s="15" t="e">
        <f t="shared" si="0"/>
        <v>#N/A</v>
      </c>
      <c r="O341" s="16">
        <v>33.9</v>
      </c>
      <c r="P341" s="17" t="e">
        <f>VLOOKUP(Table!O341,'Datos de tu bebé'!$E$17:$G$102,3,FALSE)</f>
        <v>#N/A</v>
      </c>
      <c r="Q341" s="15">
        <f>IF('Datos de tu bebé'!$D$8="Male",Table!AJ341,Table!BB341)</f>
        <v>87.483068399262578</v>
      </c>
      <c r="R341" s="15">
        <f>IF('Datos de tu bebé'!$D$8="Male",Table!AK341,Table!BC341)</f>
        <v>88.319741731374222</v>
      </c>
      <c r="S341" s="15">
        <f>IF('Datos de tu bebé'!$D$8="Male",Table!AL341,Table!BD341)</f>
        <v>89.626300624250362</v>
      </c>
      <c r="T341" s="15">
        <f>IF('Datos de tu bebé'!$D$8="Male",Table!AM341,Table!BE341)</f>
        <v>91.859884492139514</v>
      </c>
      <c r="U341" s="15">
        <f>IF('Datos de tu bebé'!$D$8="Male",Table!AN341,Table!BF341)</f>
        <v>94.417718906841003</v>
      </c>
      <c r="V341" s="15">
        <f>IF('Datos de tu bebé'!$D$8="Male",Table!AO341,Table!BG341)</f>
        <v>97.058585614692845</v>
      </c>
      <c r="W341" s="15">
        <f>IF('Datos de tu bebé'!$D$8="Male",Table!AP341,Table!BH341)</f>
        <v>99.508991121072555</v>
      </c>
      <c r="X341" s="15">
        <f>IF('Datos de tu bebé'!$D$8="Male",Table!AQ341,Table!BI341)</f>
        <v>101.00980187177171</v>
      </c>
      <c r="Y341" s="15">
        <f>IF('Datos de tu bebé'!$D$8="Male",Table!AR341,Table!BJ341)</f>
        <v>101.99853833365033</v>
      </c>
      <c r="Z341" s="15" t="e">
        <f t="shared" si="1"/>
        <v>#N/A</v>
      </c>
      <c r="AA341" s="15">
        <v>11.516011698000002</v>
      </c>
      <c r="AB341" s="15">
        <v>11.791967566000004</v>
      </c>
      <c r="AC341" s="15">
        <v>12.237039902000001</v>
      </c>
      <c r="AD341" s="15">
        <v>13.040112177999999</v>
      </c>
      <c r="AE341" s="15">
        <v>14.030522153999998</v>
      </c>
      <c r="AF341" s="15">
        <v>15.140430211999998</v>
      </c>
      <c r="AG341" s="15">
        <v>16.258190905999996</v>
      </c>
      <c r="AH341" s="15">
        <v>16.988477709999994</v>
      </c>
      <c r="AI341" s="15">
        <v>17.489901802000002</v>
      </c>
      <c r="AJ341" s="15">
        <v>87.483068399262578</v>
      </c>
      <c r="AK341" s="15">
        <v>88.319741731374222</v>
      </c>
      <c r="AL341" s="15">
        <v>89.626300624250362</v>
      </c>
      <c r="AM341" s="15">
        <v>91.859884492139514</v>
      </c>
      <c r="AN341" s="15">
        <v>94.417718906841003</v>
      </c>
      <c r="AO341" s="15">
        <v>97.058585614692845</v>
      </c>
      <c r="AP341" s="15">
        <v>99.508991121072555</v>
      </c>
      <c r="AQ341" s="15">
        <v>101.00980187177171</v>
      </c>
      <c r="AR341" s="15">
        <v>101.99853833365033</v>
      </c>
      <c r="AS341" s="15">
        <v>11.107761206853999</v>
      </c>
      <c r="AT341" s="15">
        <v>11.365049526104999</v>
      </c>
      <c r="AU341" s="15">
        <v>11.785154665950001</v>
      </c>
      <c r="AV341" s="15">
        <v>12.560241793103998</v>
      </c>
      <c r="AW341" s="15">
        <v>13.549043227732</v>
      </c>
      <c r="AX341" s="15">
        <v>14.705016757404</v>
      </c>
      <c r="AY341" s="15">
        <v>15.926154133541001</v>
      </c>
      <c r="AZ341" s="15">
        <v>16.757985836901</v>
      </c>
      <c r="BA341" s="15">
        <v>17.345904275908001</v>
      </c>
      <c r="BB341" s="15">
        <v>86.187705310226406</v>
      </c>
      <c r="BC341" s="15">
        <v>87.08724230368135</v>
      </c>
      <c r="BD341" s="15">
        <v>88.478812740058842</v>
      </c>
      <c r="BE341" s="15">
        <v>90.821387232414153</v>
      </c>
      <c r="BF341" s="15">
        <v>93.449419200027407</v>
      </c>
      <c r="BG341" s="15">
        <v>96.103821717109156</v>
      </c>
      <c r="BH341" s="15">
        <v>98.515230733092707</v>
      </c>
      <c r="BI341" s="15">
        <v>99.968437682326098</v>
      </c>
      <c r="BJ341" s="15">
        <v>100.91620303491445</v>
      </c>
    </row>
    <row r="342" spans="1:62" ht="12.75" customHeight="1" x14ac:dyDescent="0.15">
      <c r="A342" s="15"/>
      <c r="B342" s="18">
        <f t="shared" si="2"/>
        <v>1020</v>
      </c>
      <c r="C342" s="16">
        <v>34</v>
      </c>
      <c r="D342" s="17" t="e">
        <f>VLOOKUP(Table!C342,'Datos de tu bebé'!$E$17:$F$102,2,FALSE)</f>
        <v>#N/A</v>
      </c>
      <c r="E342" s="15">
        <f>IF('Datos de tu bebé'!$D$8="Male",Table!AA342,Table!AS342)</f>
        <v>11.52754468</v>
      </c>
      <c r="F342" s="15">
        <f>IF('Datos de tu bebé'!$D$8="Male",Table!AB342,Table!AT342)</f>
        <v>11.803689590000001</v>
      </c>
      <c r="G342" s="15">
        <f>IF('Datos de tu bebé'!$D$8="Male",Table!AC342,Table!AU342)</f>
        <v>12.24911279</v>
      </c>
      <c r="H342" s="15">
        <f>IF('Datos de tu bebé'!$D$8="Male",Table!AD342,Table!AV342)</f>
        <v>13.052965459999999</v>
      </c>
      <c r="I342" s="15">
        <f>IF('Datos de tu bebé'!$D$8="Male",Table!AE342,Table!AW342)</f>
        <v>14.044607195000001</v>
      </c>
      <c r="J342" s="15">
        <f>IF('Datos de tu bebé'!$D$8="Male",Table!AF342,Table!AX342)</f>
        <v>15.156260475</v>
      </c>
      <c r="K342" s="15">
        <f>IF('Datos de tu bebé'!$D$8="Male",Table!AG342,Table!AY342)</f>
        <v>16.276178950000002</v>
      </c>
      <c r="L342" s="15">
        <f>IF('Datos de tu bebé'!$D$8="Male",Table!AH342,Table!AZ342)</f>
        <v>17.008096535</v>
      </c>
      <c r="M342" s="15">
        <f>IF('Datos de tu bebé'!$D$8="Male",Table!AI342,Table!BA342)</f>
        <v>17.510742665000002</v>
      </c>
      <c r="N342" s="15" t="e">
        <f t="shared" si="0"/>
        <v>#N/A</v>
      </c>
      <c r="O342" s="16">
        <v>34</v>
      </c>
      <c r="P342" s="17" t="e">
        <f>VLOOKUP(Table!O342,'Datos de tu bebé'!$E$17:$G$102,3,FALSE)</f>
        <v>#N/A</v>
      </c>
      <c r="Q342" s="15">
        <f>IF('Datos de tu bebé'!$D$8="Male",Table!AJ342,Table!BB342)</f>
        <v>87.546688900706542</v>
      </c>
      <c r="R342" s="15">
        <f>IF('Datos de tu bebé'!$D$8="Male",Table!AK342,Table!BC342)</f>
        <v>88.383244739797277</v>
      </c>
      <c r="S342" s="15">
        <f>IF('Datos de tu bebé'!$D$8="Male",Table!AL342,Table!BD342)</f>
        <v>89.68974704530892</v>
      </c>
      <c r="T342" s="15">
        <f>IF('Datos de tu bebé'!$D$8="Male",Table!AM342,Table!BE342)</f>
        <v>91.92359489614438</v>
      </c>
      <c r="U342" s="15">
        <f>IF('Datos de tu bebé'!$D$8="Male",Table!AN342,Table!BF342)</f>
        <v>94.482295562536905</v>
      </c>
      <c r="V342" s="15">
        <f>IF('Datos de tu bebé'!$D$8="Male",Table!AO342,Table!BG342)</f>
        <v>97.124694451847844</v>
      </c>
      <c r="W342" s="15">
        <f>IF('Datos de tu bebé'!$D$8="Male",Table!AP342,Table!BH342)</f>
        <v>99.577106347393226</v>
      </c>
      <c r="X342" s="15">
        <f>IF('Datos de tu bebé'!$D$8="Male",Table!AQ342,Table!BI342)</f>
        <v>101.07942580282722</v>
      </c>
      <c r="Y342" s="15">
        <f>IF('Datos de tu bebé'!$D$8="Male",Table!AR342,Table!BJ342)</f>
        <v>102.06927291338094</v>
      </c>
      <c r="Z342" s="15" t="e">
        <f t="shared" si="1"/>
        <v>#N/A</v>
      </c>
      <c r="AA342" s="15">
        <v>11.52754468</v>
      </c>
      <c r="AB342" s="15">
        <v>11.803689590000001</v>
      </c>
      <c r="AC342" s="15">
        <v>12.24911279</v>
      </c>
      <c r="AD342" s="15">
        <v>13.052965459999999</v>
      </c>
      <c r="AE342" s="15">
        <v>14.044607195000001</v>
      </c>
      <c r="AF342" s="15">
        <v>15.156260475</v>
      </c>
      <c r="AG342" s="15">
        <v>16.276178950000002</v>
      </c>
      <c r="AH342" s="15">
        <v>17.008096535</v>
      </c>
      <c r="AI342" s="15">
        <v>17.510742665000002</v>
      </c>
      <c r="AJ342" s="15">
        <v>87.546688900706542</v>
      </c>
      <c r="AK342" s="15">
        <v>88.383244739797277</v>
      </c>
      <c r="AL342" s="15">
        <v>89.68974704530892</v>
      </c>
      <c r="AM342" s="15">
        <v>91.92359489614438</v>
      </c>
      <c r="AN342" s="15">
        <v>94.482295562536905</v>
      </c>
      <c r="AO342" s="15">
        <v>97.124694451847844</v>
      </c>
      <c r="AP342" s="15">
        <v>99.577106347393226</v>
      </c>
      <c r="AQ342" s="15">
        <v>101.07942580282722</v>
      </c>
      <c r="AR342" s="15">
        <v>102.06927291338094</v>
      </c>
      <c r="AS342" s="15">
        <v>11.118519910168599</v>
      </c>
      <c r="AT342" s="15">
        <v>11.376183892894499</v>
      </c>
      <c r="AU342" s="15">
        <v>11.796937290555</v>
      </c>
      <c r="AV342" s="15">
        <v>12.573336952593598</v>
      </c>
      <c r="AW342" s="15">
        <v>13.564039991358801</v>
      </c>
      <c r="AX342" s="15">
        <v>14.722572776263601</v>
      </c>
      <c r="AY342" s="15">
        <v>15.9468229631869</v>
      </c>
      <c r="AZ342" s="15">
        <v>16.781023710410899</v>
      </c>
      <c r="BA342" s="15">
        <v>17.370740905517202</v>
      </c>
      <c r="BB342" s="15">
        <v>86.24557445683422</v>
      </c>
      <c r="BC342" s="15">
        <v>87.145507928633293</v>
      </c>
      <c r="BD342" s="15">
        <v>88.537769006249789</v>
      </c>
      <c r="BE342" s="15">
        <v>90.88171612910709</v>
      </c>
      <c r="BF342" s="15">
        <v>93.511597426084663</v>
      </c>
      <c r="BG342" s="15">
        <v>96.168194738402264</v>
      </c>
      <c r="BH342" s="15">
        <v>98.581877949408579</v>
      </c>
      <c r="BI342" s="15">
        <v>100.03658258464425</v>
      </c>
      <c r="BJ342" s="15">
        <v>100.98537573869677</v>
      </c>
    </row>
    <row r="343" spans="1:62" ht="12.75" customHeight="1" x14ac:dyDescent="0.15">
      <c r="A343" s="15"/>
      <c r="B343" s="18">
        <f t="shared" si="2"/>
        <v>1023</v>
      </c>
      <c r="C343" s="16">
        <v>34.1</v>
      </c>
      <c r="D343" s="17" t="e">
        <f>VLOOKUP(Table!C343,'Datos de tu bebé'!$E$17:$F$102,2,FALSE)</f>
        <v>#N/A</v>
      </c>
      <c r="E343" s="15">
        <f>IF('Datos de tu bebé'!$D$8="Male",Table!AA343,Table!AS343)</f>
        <v>11.539077662</v>
      </c>
      <c r="F343" s="15">
        <f>IF('Datos de tu bebé'!$D$8="Male",Table!AB343,Table!AT343)</f>
        <v>11.815411614</v>
      </c>
      <c r="G343" s="15">
        <f>IF('Datos de tu bebé'!$D$8="Male",Table!AC343,Table!AU343)</f>
        <v>12.261185678</v>
      </c>
      <c r="H343" s="15">
        <f>IF('Datos de tu bebé'!$D$8="Male",Table!AD343,Table!AV343)</f>
        <v>13.065818741999999</v>
      </c>
      <c r="I343" s="15">
        <f>IF('Datos de tu bebé'!$D$8="Male",Table!AE343,Table!AW343)</f>
        <v>14.058692236000001</v>
      </c>
      <c r="J343" s="15">
        <f>IF('Datos de tu bebé'!$D$8="Male",Table!AF343,Table!AX343)</f>
        <v>15.172090738</v>
      </c>
      <c r="K343" s="15">
        <f>IF('Datos de tu bebé'!$D$8="Male",Table!AG343,Table!AY343)</f>
        <v>16.294166994000001</v>
      </c>
      <c r="L343" s="15">
        <f>IF('Datos de tu bebé'!$D$8="Male",Table!AH343,Table!AZ343)</f>
        <v>17.027715359999998</v>
      </c>
      <c r="M343" s="15">
        <f>IF('Datos de tu bebé'!$D$8="Male",Table!AI343,Table!BA343)</f>
        <v>17.531583528000002</v>
      </c>
      <c r="N343" s="15" t="e">
        <f t="shared" si="0"/>
        <v>#N/A</v>
      </c>
      <c r="O343" s="16">
        <v>34.1</v>
      </c>
      <c r="P343" s="17" t="e">
        <f>VLOOKUP(Table!O343,'Datos de tu bebé'!$E$17:$G$102,3,FALSE)</f>
        <v>#N/A</v>
      </c>
      <c r="Q343" s="15">
        <f>IF('Datos de tu bebé'!$D$8="Male",Table!AJ343,Table!BB343)</f>
        <v>87.610255144452694</v>
      </c>
      <c r="R343" s="15">
        <f>IF('Datos de tu bebé'!$D$8="Male",Table!AK343,Table!BC343)</f>
        <v>88.446691556559017</v>
      </c>
      <c r="S343" s="15">
        <f>IF('Datos de tu bebé'!$D$8="Male",Table!AL343,Table!BD343)</f>
        <v>89.753133811052408</v>
      </c>
      <c r="T343" s="15">
        <f>IF('Datos de tu bebé'!$D$8="Male",Table!AM343,Table!BE343)</f>
        <v>91.987238594390917</v>
      </c>
      <c r="U343" s="15">
        <f>IF('Datos de tu bebé'!$D$8="Male",Table!AN343,Table!BF343)</f>
        <v>94.546795958483216</v>
      </c>
      <c r="V343" s="15">
        <f>IF('Datos de tu bebé'!$D$8="Male",Table!AO343,Table!BG343)</f>
        <v>97.190715882407801</v>
      </c>
      <c r="W343" s="15">
        <f>IF('Datos de tu bebé'!$D$8="Male",Table!AP343,Table!BH343)</f>
        <v>99.645123015064939</v>
      </c>
      <c r="X343" s="15">
        <f>IF('Datos de tu bebé'!$D$8="Male",Table!AQ343,Table!BI343)</f>
        <v>101.14894410804942</v>
      </c>
      <c r="Y343" s="15">
        <f>IF('Datos de tu bebé'!$D$8="Male",Table!AR343,Table!BJ343)</f>
        <v>102.13989715943289</v>
      </c>
      <c r="Z343" s="15" t="e">
        <f t="shared" si="1"/>
        <v>#N/A</v>
      </c>
      <c r="AA343" s="15">
        <v>11.539077662</v>
      </c>
      <c r="AB343" s="15">
        <v>11.815411614</v>
      </c>
      <c r="AC343" s="15">
        <v>12.261185678</v>
      </c>
      <c r="AD343" s="15">
        <v>13.065818741999999</v>
      </c>
      <c r="AE343" s="15">
        <v>14.058692236000001</v>
      </c>
      <c r="AF343" s="15">
        <v>15.172090738</v>
      </c>
      <c r="AG343" s="15">
        <v>16.294166994000001</v>
      </c>
      <c r="AH343" s="15">
        <v>17.027715359999998</v>
      </c>
      <c r="AI343" s="15">
        <v>17.531583528000002</v>
      </c>
      <c r="AJ343" s="15">
        <v>87.610255144452694</v>
      </c>
      <c r="AK343" s="15">
        <v>88.446691556559017</v>
      </c>
      <c r="AL343" s="15">
        <v>89.753133811052408</v>
      </c>
      <c r="AM343" s="15">
        <v>91.987238594390917</v>
      </c>
      <c r="AN343" s="15">
        <v>94.546795958483216</v>
      </c>
      <c r="AO343" s="15">
        <v>97.190715882407801</v>
      </c>
      <c r="AP343" s="15">
        <v>99.645123015064939</v>
      </c>
      <c r="AQ343" s="15">
        <v>101.14894410804942</v>
      </c>
      <c r="AR343" s="15">
        <v>102.13989715943289</v>
      </c>
      <c r="AS343" s="15">
        <v>11.129280254651739</v>
      </c>
      <c r="AT343" s="15">
        <v>11.387320313605048</v>
      </c>
      <c r="AU343" s="15">
        <v>11.808722667499501</v>
      </c>
      <c r="AV343" s="15">
        <v>12.586436262834239</v>
      </c>
      <c r="AW343" s="15">
        <v>13.57904298872292</v>
      </c>
      <c r="AX343" s="15">
        <v>14.740138083137241</v>
      </c>
      <c r="AY343" s="15">
        <v>15.967505320368209</v>
      </c>
      <c r="AZ343" s="15">
        <v>16.804078769869811</v>
      </c>
      <c r="BA343" s="15">
        <v>17.395597757965483</v>
      </c>
      <c r="BB343" s="15">
        <v>86.303274888216023</v>
      </c>
      <c r="BC343" s="15">
        <v>87.20360477413459</v>
      </c>
      <c r="BD343" s="15">
        <v>88.59655603648811</v>
      </c>
      <c r="BE343" s="15">
        <v>90.941874090718713</v>
      </c>
      <c r="BF343" s="15">
        <v>93.57360151817619</v>
      </c>
      <c r="BG343" s="15">
        <v>96.232389126085081</v>
      </c>
      <c r="BH343" s="15">
        <v>98.648341438186691</v>
      </c>
      <c r="BI343" s="15">
        <v>100.10454026379497</v>
      </c>
      <c r="BJ343" s="15">
        <v>101.05435877752761</v>
      </c>
    </row>
    <row r="344" spans="1:62" ht="12.75" customHeight="1" x14ac:dyDescent="0.15">
      <c r="A344" s="15"/>
      <c r="B344" s="18">
        <f t="shared" si="2"/>
        <v>1026</v>
      </c>
      <c r="C344" s="16">
        <v>34.200000000000003</v>
      </c>
      <c r="D344" s="17" t="e">
        <f>VLOOKUP(Table!C344,'Datos de tu bebé'!$E$17:$F$102,2,FALSE)</f>
        <v>#N/A</v>
      </c>
      <c r="E344" s="15">
        <f>IF('Datos de tu bebé'!$D$8="Male",Table!AA344,Table!AS344)</f>
        <v>11.550610644000001</v>
      </c>
      <c r="F344" s="15">
        <f>IF('Datos de tu bebé'!$D$8="Male",Table!AB344,Table!AT344)</f>
        <v>11.827133637999999</v>
      </c>
      <c r="G344" s="15">
        <f>IF('Datos de tu bebé'!$D$8="Male",Table!AC344,Table!AU344)</f>
        <v>12.273258566000001</v>
      </c>
      <c r="H344" s="15">
        <f>IF('Datos de tu bebé'!$D$8="Male",Table!AD344,Table!AV344)</f>
        <v>13.078672023999999</v>
      </c>
      <c r="I344" s="15">
        <f>IF('Datos de tu bebé'!$D$8="Male",Table!AE344,Table!AW344)</f>
        <v>14.072777277</v>
      </c>
      <c r="J344" s="15">
        <f>IF('Datos de tu bebé'!$D$8="Male",Table!AF344,Table!AX344)</f>
        <v>15.187921000999999</v>
      </c>
      <c r="K344" s="15">
        <f>IF('Datos de tu bebé'!$D$8="Male",Table!AG344,Table!AY344)</f>
        <v>16.312155038</v>
      </c>
      <c r="L344" s="15">
        <f>IF('Datos de tu bebé'!$D$8="Male",Table!AH344,Table!AZ344)</f>
        <v>17.047334184999997</v>
      </c>
      <c r="M344" s="15">
        <f>IF('Datos de tu bebé'!$D$8="Male",Table!AI344,Table!BA344)</f>
        <v>17.552424391000002</v>
      </c>
      <c r="N344" s="15" t="e">
        <f t="shared" si="0"/>
        <v>#N/A</v>
      </c>
      <c r="O344" s="16">
        <v>34.200000000000003</v>
      </c>
      <c r="P344" s="17" t="e">
        <f>VLOOKUP(Table!O344,'Datos de tu bebé'!$E$17:$G$102,3,FALSE)</f>
        <v>#N/A</v>
      </c>
      <c r="Q344" s="15">
        <f>IF('Datos de tu bebé'!$D$8="Male",Table!AJ344,Table!BB344)</f>
        <v>87.673772556270805</v>
      </c>
      <c r="R344" s="15">
        <f>IF('Datos de tu bebé'!$D$8="Male",Table!AK344,Table!BC344)</f>
        <v>88.510087800825588</v>
      </c>
      <c r="S344" s="15">
        <f>IF('Datos de tu bebé'!$D$8="Male",Table!AL344,Table!BD344)</f>
        <v>89.816466887012339</v>
      </c>
      <c r="T344" s="15">
        <f>IF('Datos de tu bebé'!$D$8="Male",Table!AM344,Table!BE344)</f>
        <v>92.050822257454954</v>
      </c>
      <c r="U344" s="15">
        <f>IF('Datos de tu bebé'!$D$8="Male",Table!AN344,Table!BF344)</f>
        <v>94.611227720654895</v>
      </c>
      <c r="V344" s="15">
        <f>IF('Datos de tu bebé'!$D$8="Male",Table!AO344,Table!BG344)</f>
        <v>97.256658647032225</v>
      </c>
      <c r="W344" s="15">
        <f>IF('Datos de tu bebé'!$D$8="Male",Table!AP344,Table!BH344)</f>
        <v>99.713050979952598</v>
      </c>
      <c r="X344" s="15">
        <f>IF('Datos de tu bebé'!$D$8="Male",Table!AQ344,Table!BI344)</f>
        <v>101.21836735002165</v>
      </c>
      <c r="Y344" s="15">
        <f>IF('Datos de tu bebé'!$D$8="Male",Table!AR344,Table!BJ344)</f>
        <v>102.21042210517403</v>
      </c>
      <c r="Z344" s="15" t="e">
        <f t="shared" si="1"/>
        <v>#N/A</v>
      </c>
      <c r="AA344" s="15">
        <v>11.550610644000001</v>
      </c>
      <c r="AB344" s="15">
        <v>11.827133637999999</v>
      </c>
      <c r="AC344" s="15">
        <v>12.273258566000001</v>
      </c>
      <c r="AD344" s="15">
        <v>13.078672023999999</v>
      </c>
      <c r="AE344" s="15">
        <v>14.072777277</v>
      </c>
      <c r="AF344" s="15">
        <v>15.187921000999999</v>
      </c>
      <c r="AG344" s="15">
        <v>16.312155038</v>
      </c>
      <c r="AH344" s="15">
        <v>17.047334184999997</v>
      </c>
      <c r="AI344" s="15">
        <v>17.552424391000002</v>
      </c>
      <c r="AJ344" s="15">
        <v>87.673772556270805</v>
      </c>
      <c r="AK344" s="15">
        <v>88.510087800825588</v>
      </c>
      <c r="AL344" s="15">
        <v>89.816466887012339</v>
      </c>
      <c r="AM344" s="15">
        <v>92.050822257454954</v>
      </c>
      <c r="AN344" s="15">
        <v>94.611227720654895</v>
      </c>
      <c r="AO344" s="15">
        <v>97.256658647032225</v>
      </c>
      <c r="AP344" s="15">
        <v>99.713050979952598</v>
      </c>
      <c r="AQ344" s="15">
        <v>101.21836735002165</v>
      </c>
      <c r="AR344" s="15">
        <v>102.21042210517403</v>
      </c>
      <c r="AS344" s="15">
        <v>11.140042076186566</v>
      </c>
      <c r="AT344" s="15">
        <v>11.398458582844544</v>
      </c>
      <c r="AU344" s="15">
        <v>11.820510521549551</v>
      </c>
      <c r="AV344" s="15">
        <v>12.599539308750815</v>
      </c>
      <c r="AW344" s="15">
        <v>13.594051596450628</v>
      </c>
      <c r="AX344" s="15">
        <v>14.757711749223517</v>
      </c>
      <c r="AY344" s="15">
        <v>15.988199852331388</v>
      </c>
      <c r="AZ344" s="15">
        <v>16.82714929668283</v>
      </c>
      <c r="BA344" s="15">
        <v>17.420472810968935</v>
      </c>
      <c r="BB344" s="15">
        <v>86.360823475894421</v>
      </c>
      <c r="BC344" s="15">
        <v>87.261549718130311</v>
      </c>
      <c r="BD344" s="15">
        <v>88.655190754369073</v>
      </c>
      <c r="BE344" s="15">
        <v>91.001878210757141</v>
      </c>
      <c r="BF344" s="15">
        <v>93.635448889698566</v>
      </c>
      <c r="BG344" s="15">
        <v>96.296422743518633</v>
      </c>
      <c r="BH344" s="15">
        <v>98.714639572180829</v>
      </c>
      <c r="BI344" s="15">
        <v>100.17232944209502</v>
      </c>
      <c r="BJ344" s="15">
        <v>101.1231711179021</v>
      </c>
    </row>
    <row r="345" spans="1:62" ht="12.75" customHeight="1" x14ac:dyDescent="0.15">
      <c r="A345" s="15"/>
      <c r="B345" s="18">
        <f t="shared" si="2"/>
        <v>1029</v>
      </c>
      <c r="C345" s="16">
        <v>34.299999999999997</v>
      </c>
      <c r="D345" s="17" t="e">
        <f>VLOOKUP(Table!C345,'Datos de tu bebé'!$E$17:$F$102,2,FALSE)</f>
        <v>#N/A</v>
      </c>
      <c r="E345" s="15">
        <f>IF('Datos de tu bebé'!$D$8="Male",Table!AA345,Table!AS345)</f>
        <v>11.562143626000001</v>
      </c>
      <c r="F345" s="15">
        <f>IF('Datos de tu bebé'!$D$8="Male",Table!AB345,Table!AT345)</f>
        <v>11.838855661999999</v>
      </c>
      <c r="G345" s="15">
        <f>IF('Datos de tu bebé'!$D$8="Male",Table!AC345,Table!AU345)</f>
        <v>12.285331454000001</v>
      </c>
      <c r="H345" s="15">
        <f>IF('Datos de tu bebé'!$D$8="Male",Table!AD345,Table!AV345)</f>
        <v>13.091525305999999</v>
      </c>
      <c r="I345" s="15">
        <f>IF('Datos de tu bebé'!$D$8="Male",Table!AE345,Table!AW345)</f>
        <v>14.086862318</v>
      </c>
      <c r="J345" s="15">
        <f>IF('Datos de tu bebé'!$D$8="Male",Table!AF345,Table!AX345)</f>
        <v>15.203751263999999</v>
      </c>
      <c r="K345" s="15">
        <f>IF('Datos de tu bebé'!$D$8="Male",Table!AG345,Table!AY345)</f>
        <v>16.330143081999999</v>
      </c>
      <c r="L345" s="15">
        <f>IF('Datos de tu bebé'!$D$8="Male",Table!AH345,Table!AZ345)</f>
        <v>17.066953009999995</v>
      </c>
      <c r="M345" s="15">
        <f>IF('Datos de tu bebé'!$D$8="Male",Table!AI345,Table!BA345)</f>
        <v>17.573265254000002</v>
      </c>
      <c r="N345" s="15" t="e">
        <f t="shared" si="0"/>
        <v>#N/A</v>
      </c>
      <c r="O345" s="16">
        <v>34.299999999999997</v>
      </c>
      <c r="P345" s="17" t="e">
        <f>VLOOKUP(Table!O345,'Datos de tu bebé'!$E$17:$G$102,3,FALSE)</f>
        <v>#N/A</v>
      </c>
      <c r="Q345" s="15">
        <f>IF('Datos de tu bebé'!$D$8="Male",Table!AJ345,Table!BB345)</f>
        <v>87.737246019353677</v>
      </c>
      <c r="R345" s="15">
        <f>IF('Datos de tu bebé'!$D$8="Male",Table!AK345,Table!BC345)</f>
        <v>88.573438529846499</v>
      </c>
      <c r="S345" s="15">
        <f>IF('Datos de tu bebé'!$D$8="Male",Table!AL345,Table!BD345)</f>
        <v>89.879751642167065</v>
      </c>
      <c r="T345" s="15">
        <f>IF('Datos de tu bebé'!$D$8="Male",Table!AM345,Table!BE345)</f>
        <v>92.114351888854742</v>
      </c>
      <c r="U345" s="15">
        <f>IF('Datos de tu bebé'!$D$8="Male",Table!AN345,Table!BF345)</f>
        <v>94.675597712429408</v>
      </c>
      <c r="V345" s="15">
        <f>IF('Datos de tu bebé'!$D$8="Male",Table!AO345,Table!BG345)</f>
        <v>97.322530612314665</v>
      </c>
      <c r="W345" s="15">
        <f>IF('Datos de tu bebé'!$D$8="Male",Table!AP345,Table!BH345)</f>
        <v>99.780899112334609</v>
      </c>
      <c r="X345" s="15">
        <f>IF('Datos de tu bebé'!$D$8="Male",Table!AQ345,Table!BI345)</f>
        <v>101.28770503506891</v>
      </c>
      <c r="Y345" s="15">
        <f>IF('Datos de tu bebé'!$D$8="Male",Table!AR345,Table!BJ345)</f>
        <v>102.28085768063545</v>
      </c>
      <c r="Z345" s="15" t="e">
        <f t="shared" si="1"/>
        <v>#N/A</v>
      </c>
      <c r="AA345" s="15">
        <v>11.562143626000001</v>
      </c>
      <c r="AB345" s="15">
        <v>11.838855661999999</v>
      </c>
      <c r="AC345" s="15">
        <v>12.285331454000001</v>
      </c>
      <c r="AD345" s="15">
        <v>13.091525305999999</v>
      </c>
      <c r="AE345" s="15">
        <v>14.086862318</v>
      </c>
      <c r="AF345" s="15">
        <v>15.203751263999999</v>
      </c>
      <c r="AG345" s="15">
        <v>16.330143081999999</v>
      </c>
      <c r="AH345" s="15">
        <v>17.066953009999995</v>
      </c>
      <c r="AI345" s="15">
        <v>17.573265254000002</v>
      </c>
      <c r="AJ345" s="15">
        <v>87.737246019353677</v>
      </c>
      <c r="AK345" s="15">
        <v>88.573438529846499</v>
      </c>
      <c r="AL345" s="15">
        <v>89.879751642167065</v>
      </c>
      <c r="AM345" s="15">
        <v>92.114351888854742</v>
      </c>
      <c r="AN345" s="15">
        <v>94.675597712429408</v>
      </c>
      <c r="AO345" s="15">
        <v>97.322530612314665</v>
      </c>
      <c r="AP345" s="15">
        <v>99.780899112334609</v>
      </c>
      <c r="AQ345" s="15">
        <v>101.28770503506891</v>
      </c>
      <c r="AR345" s="15">
        <v>102.28085768063545</v>
      </c>
      <c r="AS345" s="15">
        <v>11.150805227067909</v>
      </c>
      <c r="AT345" s="15">
        <v>11.40959851576009</v>
      </c>
      <c r="AU345" s="15">
        <v>11.832300604994597</v>
      </c>
      <c r="AV345" s="15">
        <v>12.612645716775734</v>
      </c>
      <c r="AW345" s="15">
        <v>13.609065253505566</v>
      </c>
      <c r="AX345" s="15">
        <v>14.775292938601165</v>
      </c>
      <c r="AY345" s="15">
        <v>16.008905341598251</v>
      </c>
      <c r="AZ345" s="15">
        <v>16.850233744114547</v>
      </c>
      <c r="BA345" s="15">
        <v>17.445364244472042</v>
      </c>
      <c r="BB345" s="15">
        <v>86.418235404239752</v>
      </c>
      <c r="BC345" s="15">
        <v>87.319357950771007</v>
      </c>
      <c r="BD345" s="15">
        <v>88.713688391128414</v>
      </c>
      <c r="BE345" s="15">
        <v>91.061743873379697</v>
      </c>
      <c r="BF345" s="15">
        <v>93.697155212708708</v>
      </c>
      <c r="BG345" s="15">
        <v>96.360311667727856</v>
      </c>
      <c r="BH345" s="15">
        <v>98.780788886869374</v>
      </c>
      <c r="BI345" s="15">
        <v>100.23996696962946</v>
      </c>
      <c r="BJ345" s="15">
        <v>101.19182982966588</v>
      </c>
    </row>
    <row r="346" spans="1:62" ht="12.75" customHeight="1" x14ac:dyDescent="0.15">
      <c r="A346" s="15" t="s">
        <v>2</v>
      </c>
      <c r="B346" s="18">
        <f t="shared" si="2"/>
        <v>1032</v>
      </c>
      <c r="C346" s="16">
        <v>34.4</v>
      </c>
      <c r="D346" s="17" t="e">
        <f>VLOOKUP(Table!C346,'Datos de tu bebé'!$E$17:$F$102,2,FALSE)</f>
        <v>#N/A</v>
      </c>
      <c r="E346" s="15">
        <f>IF('Datos de tu bebé'!$D$8="Male",Table!AA346,Table!AS346)</f>
        <v>11.573676608000001</v>
      </c>
      <c r="F346" s="15">
        <f>IF('Datos de tu bebé'!$D$8="Male",Table!AB346,Table!AT346)</f>
        <v>11.850577685999998</v>
      </c>
      <c r="G346" s="15">
        <f>IF('Datos de tu bebé'!$D$8="Male",Table!AC346,Table!AU346)</f>
        <v>12.297404342000002</v>
      </c>
      <c r="H346" s="15">
        <f>IF('Datos de tu bebé'!$D$8="Male",Table!AD346,Table!AV346)</f>
        <v>13.104378587999999</v>
      </c>
      <c r="I346" s="15">
        <f>IF('Datos de tu bebé'!$D$8="Male",Table!AE346,Table!AW346)</f>
        <v>14.100947358999999</v>
      </c>
      <c r="J346" s="15">
        <f>IF('Datos de tu bebé'!$D$8="Male",Table!AF346,Table!AX346)</f>
        <v>15.219581526999999</v>
      </c>
      <c r="K346" s="15">
        <f>IF('Datos de tu bebé'!$D$8="Male",Table!AG346,Table!AY346)</f>
        <v>16.348131125999998</v>
      </c>
      <c r="L346" s="15">
        <f>IF('Datos de tu bebé'!$D$8="Male",Table!AH346,Table!AZ346)</f>
        <v>17.086571834999994</v>
      </c>
      <c r="M346" s="15">
        <f>IF('Datos de tu bebé'!$D$8="Male",Table!AI346,Table!BA346)</f>
        <v>17.594106117000003</v>
      </c>
      <c r="N346" s="15" t="e">
        <f t="shared" si="0"/>
        <v>#N/A</v>
      </c>
      <c r="O346" s="16">
        <v>34.4</v>
      </c>
      <c r="P346" s="17" t="e">
        <f>VLOOKUP(Table!O346,'Datos de tu bebé'!$E$17:$G$102,3,FALSE)</f>
        <v>#N/A</v>
      </c>
      <c r="Q346" s="15">
        <f>IF('Datos de tu bebé'!$D$8="Male",Table!AJ346,Table!BB346)</f>
        <v>87.800679928574837</v>
      </c>
      <c r="R346" s="15">
        <f>IF('Datos de tu bebé'!$D$8="Male",Table!AK346,Table!BC346)</f>
        <v>88.636748295146319</v>
      </c>
      <c r="S346" s="15">
        <f>IF('Datos de tu bebé'!$D$8="Male",Table!AL346,Table!BD346)</f>
        <v>89.942992908597105</v>
      </c>
      <c r="T346" s="15">
        <f>IF('Datos de tu bebé'!$D$8="Male",Table!AM346,Table!BE346)</f>
        <v>92.177832891756694</v>
      </c>
      <c r="U346" s="15">
        <f>IF('Datos de tu bebé'!$D$8="Male",Table!AN346,Table!BF346)</f>
        <v>94.739912110846461</v>
      </c>
      <c r="V346" s="15">
        <f>IF('Datos de tu bebé'!$D$8="Male",Table!AO346,Table!BG346)</f>
        <v>97.388338858189314</v>
      </c>
      <c r="W346" s="15">
        <f>IF('Datos de tu bebé'!$D$8="Male",Table!AP346,Table!BH346)</f>
        <v>99.848675395461527</v>
      </c>
      <c r="X346" s="15">
        <f>IF('Datos de tu bebé'!$D$8="Male",Table!AQ346,Table!BI346)</f>
        <v>101.35696571888369</v>
      </c>
      <c r="Y346" s="15">
        <f>IF('Datos de tu bebé'!$D$8="Male",Table!AR346,Table!BJ346)</f>
        <v>102.35121282284511</v>
      </c>
      <c r="Z346" s="15" t="e">
        <f t="shared" si="1"/>
        <v>#N/A</v>
      </c>
      <c r="AA346" s="15">
        <v>11.573676608000001</v>
      </c>
      <c r="AB346" s="15">
        <v>11.850577685999998</v>
      </c>
      <c r="AC346" s="15">
        <v>12.297404342000002</v>
      </c>
      <c r="AD346" s="15">
        <v>13.104378587999999</v>
      </c>
      <c r="AE346" s="15">
        <v>14.100947358999999</v>
      </c>
      <c r="AF346" s="15">
        <v>15.219581526999999</v>
      </c>
      <c r="AG346" s="15">
        <v>16.348131125999998</v>
      </c>
      <c r="AH346" s="15">
        <v>17.086571834999994</v>
      </c>
      <c r="AI346" s="15">
        <v>17.594106117000003</v>
      </c>
      <c r="AJ346" s="15">
        <v>87.800679928574837</v>
      </c>
      <c r="AK346" s="15">
        <v>88.636748295146319</v>
      </c>
      <c r="AL346" s="15">
        <v>89.942992908597105</v>
      </c>
      <c r="AM346" s="15">
        <v>92.177832891756694</v>
      </c>
      <c r="AN346" s="15">
        <v>94.739912110846461</v>
      </c>
      <c r="AO346" s="15">
        <v>97.388338858189314</v>
      </c>
      <c r="AP346" s="15">
        <v>99.848675395461527</v>
      </c>
      <c r="AQ346" s="15">
        <v>101.35696571888369</v>
      </c>
      <c r="AR346" s="15">
        <v>102.35121282284511</v>
      </c>
      <c r="AS346" s="15">
        <v>11.161569574361119</v>
      </c>
      <c r="AT346" s="15">
        <v>11.420739945984081</v>
      </c>
      <c r="AU346" s="15">
        <v>11.844092694895137</v>
      </c>
      <c r="AV346" s="15">
        <v>12.625755150698161</v>
      </c>
      <c r="AW346" s="15">
        <v>13.624083454955009</v>
      </c>
      <c r="AX346" s="15">
        <v>14.792880898941048</v>
      </c>
      <c r="AY346" s="15">
        <v>16.029620692438424</v>
      </c>
      <c r="AZ346" s="15">
        <v>16.873330720103091</v>
      </c>
      <c r="BA346" s="15">
        <v>17.470270420424839</v>
      </c>
      <c r="BB346" s="15">
        <v>86.475524339185327</v>
      </c>
      <c r="BC346" s="15">
        <v>87.377043143192196</v>
      </c>
      <c r="BD346" s="15">
        <v>88.772062654878297</v>
      </c>
      <c r="BE346" s="15">
        <v>91.121484924327973</v>
      </c>
      <c r="BF346" s="15">
        <v>93.758734592057834</v>
      </c>
      <c r="BG346" s="15">
        <v>96.424070368035188</v>
      </c>
      <c r="BH346" s="15">
        <v>98.846804264182893</v>
      </c>
      <c r="BI346" s="15">
        <v>100.30746801147485</v>
      </c>
      <c r="BJ346" s="15">
        <v>101.26035027568003</v>
      </c>
    </row>
    <row r="347" spans="1:62" ht="12.75" customHeight="1" x14ac:dyDescent="0.15">
      <c r="A347" s="15"/>
      <c r="B347" s="18">
        <f t="shared" si="2"/>
        <v>1035</v>
      </c>
      <c r="C347" s="16">
        <v>34.5</v>
      </c>
      <c r="D347" s="17" t="e">
        <f>VLOOKUP(Table!C347,'Datos de tu bebé'!$E$17:$F$102,2,FALSE)</f>
        <v>#N/A</v>
      </c>
      <c r="E347" s="15">
        <f>IF('Datos de tu bebé'!$D$8="Male",Table!AA347,Table!AS347)</f>
        <v>11.58520959</v>
      </c>
      <c r="F347" s="15">
        <f>IF('Datos de tu bebé'!$D$8="Male",Table!AB347,Table!AT347)</f>
        <v>11.86229971</v>
      </c>
      <c r="G347" s="15">
        <f>IF('Datos de tu bebé'!$D$8="Male",Table!AC347,Table!AU347)</f>
        <v>12.309477230000001</v>
      </c>
      <c r="H347" s="15">
        <f>IF('Datos de tu bebé'!$D$8="Male",Table!AD347,Table!AV347)</f>
        <v>13.117231869999999</v>
      </c>
      <c r="I347" s="15">
        <f>IF('Datos de tu bebé'!$D$8="Male",Table!AE347,Table!AW347)</f>
        <v>14.1150324</v>
      </c>
      <c r="J347" s="15">
        <f>IF('Datos de tu bebé'!$D$8="Male",Table!AF347,Table!AX347)</f>
        <v>15.235411790000001</v>
      </c>
      <c r="K347" s="15">
        <f>IF('Datos de tu bebé'!$D$8="Male",Table!AG347,Table!AY347)</f>
        <v>16.366119170000001</v>
      </c>
      <c r="L347" s="15">
        <f>IF('Datos de tu bebé'!$D$8="Male",Table!AH347,Table!AZ347)</f>
        <v>17.106190659999999</v>
      </c>
      <c r="M347" s="15">
        <f>IF('Datos de tu bebé'!$D$8="Male",Table!AI347,Table!BA347)</f>
        <v>17.614946979999999</v>
      </c>
      <c r="N347" s="15" t="e">
        <f t="shared" si="0"/>
        <v>#N/A</v>
      </c>
      <c r="O347" s="16">
        <v>34.5</v>
      </c>
      <c r="P347" s="17" t="e">
        <f>VLOOKUP(Table!O347,'Datos de tu bebé'!$E$17:$G$102,3,FALSE)</f>
        <v>#N/A</v>
      </c>
      <c r="Q347" s="15">
        <f>IF('Datos de tu bebé'!$D$8="Male",Table!AJ347,Table!BB347)</f>
        <v>87.866961715839139</v>
      </c>
      <c r="R347" s="15">
        <f>IF('Datos de tu bebé'!$D$8="Male",Table!AK347,Table!BC347)</f>
        <v>88.703007448364787</v>
      </c>
      <c r="S347" s="15">
        <f>IF('Datos de tu bebé'!$D$8="Male",Table!AL347,Table!BD347)</f>
        <v>90.009365363204438</v>
      </c>
      <c r="T347" s="15">
        <f>IF('Datos de tu bebé'!$D$8="Male",Table!AM347,Table!BE347)</f>
        <v>92.24481514650212</v>
      </c>
      <c r="U347" s="15">
        <f>IF('Datos de tu bebé'!$D$8="Male",Table!AN347,Table!BF347)</f>
        <v>94.808229230999999</v>
      </c>
      <c r="V347" s="15">
        <f>IF('Datos de tu bebé'!$D$8="Male",Table!AO347,Table!BG347)</f>
        <v>97.458734901424577</v>
      </c>
      <c r="W347" s="15">
        <f>IF('Datos de tu bebé'!$D$8="Male",Table!AP347,Table!BH347)</f>
        <v>99.921624824954819</v>
      </c>
      <c r="X347" s="15">
        <f>IF('Datos de tu bebé'!$D$8="Male",Table!AQ347,Table!BI347)</f>
        <v>101.43177049143671</v>
      </c>
      <c r="Y347" s="15">
        <f>IF('Datos de tu bebé'!$D$8="Male",Table!AR347,Table!BJ347)</f>
        <v>102.4273591591809</v>
      </c>
      <c r="Z347" s="15" t="e">
        <f t="shared" si="1"/>
        <v>#N/A</v>
      </c>
      <c r="AA347" s="15">
        <v>11.58520959</v>
      </c>
      <c r="AB347" s="15">
        <v>11.86229971</v>
      </c>
      <c r="AC347" s="15">
        <v>12.309477230000001</v>
      </c>
      <c r="AD347" s="15">
        <v>13.117231869999999</v>
      </c>
      <c r="AE347" s="15">
        <v>14.1150324</v>
      </c>
      <c r="AF347" s="15">
        <v>15.235411790000001</v>
      </c>
      <c r="AG347" s="15">
        <v>16.366119170000001</v>
      </c>
      <c r="AH347" s="15">
        <v>17.106190659999999</v>
      </c>
      <c r="AI347" s="15">
        <v>17.614946979999999</v>
      </c>
      <c r="AJ347" s="15">
        <v>87.866961715839139</v>
      </c>
      <c r="AK347" s="15">
        <v>88.703007448364787</v>
      </c>
      <c r="AL347" s="15">
        <v>90.009365363204438</v>
      </c>
      <c r="AM347" s="15">
        <v>92.24481514650212</v>
      </c>
      <c r="AN347" s="15">
        <v>94.808229230999999</v>
      </c>
      <c r="AO347" s="15">
        <v>97.458734901424577</v>
      </c>
      <c r="AP347" s="15">
        <v>99.921624824954819</v>
      </c>
      <c r="AQ347" s="15">
        <v>101.43177049143671</v>
      </c>
      <c r="AR347" s="15">
        <v>102.4273591591809</v>
      </c>
      <c r="AS347" s="15">
        <v>11.172247779999999</v>
      </c>
      <c r="AT347" s="15">
        <v>11.431773570000001</v>
      </c>
      <c r="AU347" s="15">
        <v>11.855740320000001</v>
      </c>
      <c r="AV347" s="15">
        <v>12.638646720000001</v>
      </c>
      <c r="AW347" s="15">
        <v>13.63877446</v>
      </c>
      <c r="AX347" s="15">
        <v>14.809981349999999</v>
      </c>
      <c r="AY347" s="15">
        <v>16.049626010000001</v>
      </c>
      <c r="AZ347" s="15">
        <v>16.895525639999999</v>
      </c>
      <c r="BA347" s="15">
        <v>17.494115140000002</v>
      </c>
      <c r="BB347" s="15">
        <v>86.541668798913491</v>
      </c>
      <c r="BC347" s="15">
        <v>87.443587231418789</v>
      </c>
      <c r="BD347" s="15">
        <v>88.83931977530932</v>
      </c>
      <c r="BE347" s="15">
        <v>91.190198015824762</v>
      </c>
      <c r="BF347" s="15">
        <v>93.829453915000002</v>
      </c>
      <c r="BG347" s="15">
        <v>96.497205189279143</v>
      </c>
      <c r="BH347" s="15">
        <v>98.922463132498251</v>
      </c>
      <c r="BI347" s="15">
        <v>100.38479602293188</v>
      </c>
      <c r="BJ347" s="15">
        <v>101.33882585566806</v>
      </c>
    </row>
    <row r="348" spans="1:62" ht="12.75" customHeight="1" x14ac:dyDescent="0.15">
      <c r="A348" s="15"/>
      <c r="B348" s="18">
        <f t="shared" si="2"/>
        <v>1038</v>
      </c>
      <c r="C348" s="16">
        <v>34.6</v>
      </c>
      <c r="D348" s="17" t="e">
        <f>VLOOKUP(Table!C348,'Datos de tu bebé'!$E$17:$F$102,2,FALSE)</f>
        <v>#N/A</v>
      </c>
      <c r="E348" s="15">
        <f>IF('Datos de tu bebé'!$D$8="Male",Table!AA348,Table!AS348)</f>
        <v>11.596825773999999</v>
      </c>
      <c r="F348" s="15">
        <f>IF('Datos de tu bebé'!$D$8="Male",Table!AB348,Table!AT348)</f>
        <v>11.874115382999999</v>
      </c>
      <c r="G348" s="15">
        <f>IF('Datos de tu bebé'!$D$8="Male",Table!AC348,Table!AU348)</f>
        <v>12.321661028000001</v>
      </c>
      <c r="H348" s="15">
        <f>IF('Datos de tu bebé'!$D$8="Male",Table!AD348,Table!AV348)</f>
        <v>13.13022934</v>
      </c>
      <c r="I348" s="15">
        <f>IF('Datos de tu bebé'!$D$8="Male",Table!AE348,Table!AW348)</f>
        <v>14.129308778</v>
      </c>
      <c r="J348" s="15">
        <f>IF('Datos de tu bebé'!$D$8="Male",Table!AF348,Table!AX348)</f>
        <v>15.251498521</v>
      </c>
      <c r="K348" s="15">
        <f>IF('Datos de tu bebé'!$D$8="Male",Table!AG348,Table!AY348)</f>
        <v>16.384447746999999</v>
      </c>
      <c r="L348" s="15">
        <f>IF('Datos de tu bebé'!$D$8="Male",Table!AH348,Table!AZ348)</f>
        <v>17.126217726</v>
      </c>
      <c r="M348" s="15">
        <f>IF('Datos de tu bebé'!$D$8="Male",Table!AI348,Table!BA348)</f>
        <v>17.636249451999998</v>
      </c>
      <c r="N348" s="15" t="e">
        <f t="shared" si="0"/>
        <v>#N/A</v>
      </c>
      <c r="O348" s="16">
        <v>34.6</v>
      </c>
      <c r="P348" s="17" t="e">
        <f>VLOOKUP(Table!O348,'Datos de tu bebé'!$E$17:$G$102,3,FALSE)</f>
        <v>#N/A</v>
      </c>
      <c r="Q348" s="15">
        <f>IF('Datos de tu bebé'!$D$8="Male",Table!AJ348,Table!BB348)</f>
        <v>87.930039640304912</v>
      </c>
      <c r="R348" s="15">
        <f>IF('Datos de tu bebé'!$D$8="Male",Table!AK348,Table!BC348)</f>
        <v>88.765948540174776</v>
      </c>
      <c r="S348" s="15">
        <f>IF('Datos de tu bebé'!$D$8="Male",Table!AL348,Table!BD348)</f>
        <v>90.072215231112324</v>
      </c>
      <c r="T348" s="15">
        <f>IF('Datos de tu bebé'!$D$8="Male",Table!AM348,Table!BE348)</f>
        <v>92.307858492923643</v>
      </c>
      <c r="U348" s="15">
        <f>IF('Datos de tu bebé'!$D$8="Male",Table!AN348,Table!BF348)</f>
        <v>94.872043289199993</v>
      </c>
      <c r="V348" s="15">
        <f>IF('Datos de tu bebé'!$D$8="Male",Table!AO348,Table!BG348)</f>
        <v>97.52396967262915</v>
      </c>
      <c r="W348" s="15">
        <f>IF('Datos de tu bebé'!$D$8="Male",Table!AP348,Table!BH348)</f>
        <v>99.988754464785941</v>
      </c>
      <c r="X348" s="15">
        <f>IF('Datos de tu bebé'!$D$8="Male",Table!AQ348,Table!BI348)</f>
        <v>101.5003381641592</v>
      </c>
      <c r="Y348" s="15">
        <f>IF('Datos de tu bebé'!$D$8="Male",Table!AR348,Table!BJ348)</f>
        <v>102.49699040212479</v>
      </c>
      <c r="Z348" s="15" t="e">
        <f t="shared" si="1"/>
        <v>#N/A</v>
      </c>
      <c r="AA348" s="15">
        <v>11.596825773999999</v>
      </c>
      <c r="AB348" s="15">
        <v>11.874115382999999</v>
      </c>
      <c r="AC348" s="15">
        <v>12.321661028000001</v>
      </c>
      <c r="AD348" s="15">
        <v>13.13022934</v>
      </c>
      <c r="AE348" s="15">
        <v>14.129308778</v>
      </c>
      <c r="AF348" s="15">
        <v>15.251498521</v>
      </c>
      <c r="AG348" s="15">
        <v>16.384447746999999</v>
      </c>
      <c r="AH348" s="15">
        <v>17.126217726</v>
      </c>
      <c r="AI348" s="15">
        <v>17.636249451999998</v>
      </c>
      <c r="AJ348" s="15">
        <v>87.930039640304912</v>
      </c>
      <c r="AK348" s="15">
        <v>88.765948540174776</v>
      </c>
      <c r="AL348" s="15">
        <v>90.072215231112324</v>
      </c>
      <c r="AM348" s="15">
        <v>92.307858492923643</v>
      </c>
      <c r="AN348" s="15">
        <v>94.872043289199993</v>
      </c>
      <c r="AO348" s="15">
        <v>97.52396967262915</v>
      </c>
      <c r="AP348" s="15">
        <v>99.988754464785941</v>
      </c>
      <c r="AQ348" s="15">
        <v>101.5003381641592</v>
      </c>
      <c r="AR348" s="15">
        <v>102.49699040212479</v>
      </c>
      <c r="AS348" s="15">
        <v>11.183022894999999</v>
      </c>
      <c r="AT348" s="15">
        <v>11.442928476000001</v>
      </c>
      <c r="AU348" s="15">
        <v>11.867550468000001</v>
      </c>
      <c r="AV348" s="15">
        <v>12.651783387</v>
      </c>
      <c r="AW348" s="15">
        <v>13.653833561000001</v>
      </c>
      <c r="AX348" s="15">
        <v>14.827630248999998</v>
      </c>
      <c r="AY348" s="15">
        <v>16.070430115000001</v>
      </c>
      <c r="AZ348" s="15">
        <v>16.918735373000001</v>
      </c>
      <c r="BA348" s="15">
        <v>17.519153998</v>
      </c>
      <c r="BB348" s="15">
        <v>86.597850793261244</v>
      </c>
      <c r="BC348" s="15">
        <v>87.500165061864294</v>
      </c>
      <c r="BD348" s="15">
        <v>88.896583681974064</v>
      </c>
      <c r="BE348" s="15">
        <v>91.24881756170447</v>
      </c>
      <c r="BF348" s="15">
        <v>93.8898908014</v>
      </c>
      <c r="BG348" s="15">
        <v>96.559791874469397</v>
      </c>
      <c r="BH348" s="15">
        <v>98.98727307343654</v>
      </c>
      <c r="BI348" s="15">
        <v>100.45106869357582</v>
      </c>
      <c r="BJ348" s="15">
        <v>101.40610190993547</v>
      </c>
    </row>
    <row r="349" spans="1:62" ht="12.75" customHeight="1" x14ac:dyDescent="0.15">
      <c r="A349" s="15"/>
      <c r="B349" s="18">
        <f t="shared" si="2"/>
        <v>1041</v>
      </c>
      <c r="C349" s="16">
        <v>34.700000000000003</v>
      </c>
      <c r="D349" s="17" t="e">
        <f>VLOOKUP(Table!C349,'Datos de tu bebé'!$E$17:$F$102,2,FALSE)</f>
        <v>#N/A</v>
      </c>
      <c r="E349" s="15">
        <f>IF('Datos de tu bebé'!$D$8="Male",Table!AA349,Table!AS349)</f>
        <v>11.608441957999998</v>
      </c>
      <c r="F349" s="15">
        <f>IF('Datos de tu bebé'!$D$8="Male",Table!AB349,Table!AT349)</f>
        <v>11.885931055999999</v>
      </c>
      <c r="G349" s="15">
        <f>IF('Datos de tu bebé'!$D$8="Male",Table!AC349,Table!AU349)</f>
        <v>12.333844826000002</v>
      </c>
      <c r="H349" s="15">
        <f>IF('Datos de tu bebé'!$D$8="Male",Table!AD349,Table!AV349)</f>
        <v>13.14322681</v>
      </c>
      <c r="I349" s="15">
        <f>IF('Datos de tu bebé'!$D$8="Male",Table!AE349,Table!AW349)</f>
        <v>14.143585156</v>
      </c>
      <c r="J349" s="15">
        <f>IF('Datos de tu bebé'!$D$8="Male",Table!AF349,Table!AX349)</f>
        <v>15.267585252</v>
      </c>
      <c r="K349" s="15">
        <f>IF('Datos de tu bebé'!$D$8="Male",Table!AG349,Table!AY349)</f>
        <v>16.402776323999998</v>
      </c>
      <c r="L349" s="15">
        <f>IF('Datos de tu bebé'!$D$8="Male",Table!AH349,Table!AZ349)</f>
        <v>17.146244792000001</v>
      </c>
      <c r="M349" s="15">
        <f>IF('Datos de tu bebé'!$D$8="Male",Table!AI349,Table!BA349)</f>
        <v>17.657551923999996</v>
      </c>
      <c r="N349" s="15" t="e">
        <f t="shared" si="0"/>
        <v>#N/A</v>
      </c>
      <c r="O349" s="16">
        <v>34.700000000000003</v>
      </c>
      <c r="P349" s="17" t="e">
        <f>VLOOKUP(Table!O349,'Datos de tu bebé'!$E$17:$G$102,3,FALSE)</f>
        <v>#N/A</v>
      </c>
      <c r="Q349" s="15">
        <f>IF('Datos de tu bebé'!$D$8="Male",Table!AJ349,Table!BB349)</f>
        <v>87.993117564770685</v>
      </c>
      <c r="R349" s="15">
        <f>IF('Datos de tu bebé'!$D$8="Male",Table!AK349,Table!BC349)</f>
        <v>88.828889631984765</v>
      </c>
      <c r="S349" s="15">
        <f>IF('Datos de tu bebé'!$D$8="Male",Table!AL349,Table!BD349)</f>
        <v>90.13506509902021</v>
      </c>
      <c r="T349" s="15">
        <f>IF('Datos de tu bebé'!$D$8="Male",Table!AM349,Table!BE349)</f>
        <v>92.370901839345166</v>
      </c>
      <c r="U349" s="15">
        <f>IF('Datos de tu bebé'!$D$8="Male",Table!AN349,Table!BF349)</f>
        <v>94.935857347399988</v>
      </c>
      <c r="V349" s="15">
        <f>IF('Datos de tu bebé'!$D$8="Male",Table!AO349,Table!BG349)</f>
        <v>97.589204443833722</v>
      </c>
      <c r="W349" s="15">
        <f>IF('Datos de tu bebé'!$D$8="Male",Table!AP349,Table!BH349)</f>
        <v>100.05588410461706</v>
      </c>
      <c r="X349" s="15">
        <f>IF('Datos de tu bebé'!$D$8="Male",Table!AQ349,Table!BI349)</f>
        <v>101.5689058368817</v>
      </c>
      <c r="Y349" s="15">
        <f>IF('Datos de tu bebé'!$D$8="Male",Table!AR349,Table!BJ349)</f>
        <v>102.56662164506869</v>
      </c>
      <c r="Z349" s="15" t="e">
        <f t="shared" si="1"/>
        <v>#N/A</v>
      </c>
      <c r="AA349" s="15">
        <v>11.608441957999998</v>
      </c>
      <c r="AB349" s="15">
        <v>11.885931055999999</v>
      </c>
      <c r="AC349" s="15">
        <v>12.333844826000002</v>
      </c>
      <c r="AD349" s="15">
        <v>13.14322681</v>
      </c>
      <c r="AE349" s="15">
        <v>14.143585156</v>
      </c>
      <c r="AF349" s="15">
        <v>15.267585252</v>
      </c>
      <c r="AG349" s="15">
        <v>16.402776323999998</v>
      </c>
      <c r="AH349" s="15">
        <v>17.146244792000001</v>
      </c>
      <c r="AI349" s="15">
        <v>17.657551923999996</v>
      </c>
      <c r="AJ349" s="15">
        <v>87.993117564770685</v>
      </c>
      <c r="AK349" s="15">
        <v>88.828889631984765</v>
      </c>
      <c r="AL349" s="15">
        <v>90.13506509902021</v>
      </c>
      <c r="AM349" s="15">
        <v>92.370901839345166</v>
      </c>
      <c r="AN349" s="15">
        <v>94.935857347399988</v>
      </c>
      <c r="AO349" s="15">
        <v>97.589204443833722</v>
      </c>
      <c r="AP349" s="15">
        <v>100.05588410461706</v>
      </c>
      <c r="AQ349" s="15">
        <v>101.5689058368817</v>
      </c>
      <c r="AR349" s="15">
        <v>102.56662164506869</v>
      </c>
      <c r="AS349" s="15">
        <v>11.19379801</v>
      </c>
      <c r="AT349" s="15">
        <v>11.454083382</v>
      </c>
      <c r="AU349" s="15">
        <v>11.879360616000001</v>
      </c>
      <c r="AV349" s="15">
        <v>12.664920054000001</v>
      </c>
      <c r="AW349" s="15">
        <v>13.668892662000001</v>
      </c>
      <c r="AX349" s="15">
        <v>14.845279147999999</v>
      </c>
      <c r="AY349" s="15">
        <v>16.09123422</v>
      </c>
      <c r="AZ349" s="15">
        <v>16.941945105999999</v>
      </c>
      <c r="BA349" s="15">
        <v>17.544192856000002</v>
      </c>
      <c r="BB349" s="15">
        <v>86.654032787609012</v>
      </c>
      <c r="BC349" s="15">
        <v>87.556742892309799</v>
      </c>
      <c r="BD349" s="15">
        <v>88.953847588638808</v>
      </c>
      <c r="BE349" s="15">
        <v>91.307437107584164</v>
      </c>
      <c r="BF349" s="15">
        <v>93.950327687799998</v>
      </c>
      <c r="BG349" s="15">
        <v>96.622378559659651</v>
      </c>
      <c r="BH349" s="15">
        <v>99.052083014374844</v>
      </c>
      <c r="BI349" s="15">
        <v>100.51734136421975</v>
      </c>
      <c r="BJ349" s="15">
        <v>101.47337796420287</v>
      </c>
    </row>
    <row r="350" spans="1:62" ht="12.75" customHeight="1" x14ac:dyDescent="0.15">
      <c r="A350" s="15"/>
      <c r="B350" s="18">
        <f t="shared" si="2"/>
        <v>1044</v>
      </c>
      <c r="C350" s="16">
        <v>34.799999999999997</v>
      </c>
      <c r="D350" s="17" t="e">
        <f>VLOOKUP(Table!C350,'Datos de tu bebé'!$E$17:$F$102,2,FALSE)</f>
        <v>#N/A</v>
      </c>
      <c r="E350" s="15">
        <f>IF('Datos de tu bebé'!$D$8="Male",Table!AA350,Table!AS350)</f>
        <v>11.620058141999998</v>
      </c>
      <c r="F350" s="15">
        <f>IF('Datos de tu bebé'!$D$8="Male",Table!AB350,Table!AT350)</f>
        <v>11.897746728999998</v>
      </c>
      <c r="G350" s="15">
        <f>IF('Datos de tu bebé'!$D$8="Male",Table!AC350,Table!AU350)</f>
        <v>12.346028624000002</v>
      </c>
      <c r="H350" s="15">
        <f>IF('Datos de tu bebé'!$D$8="Male",Table!AD350,Table!AV350)</f>
        <v>13.15622428</v>
      </c>
      <c r="I350" s="15">
        <f>IF('Datos de tu bebé'!$D$8="Male",Table!AE350,Table!AW350)</f>
        <v>14.157861534</v>
      </c>
      <c r="J350" s="15">
        <f>IF('Datos de tu bebé'!$D$8="Male",Table!AF350,Table!AX350)</f>
        <v>15.283671983</v>
      </c>
      <c r="K350" s="15">
        <f>IF('Datos de tu bebé'!$D$8="Male",Table!AG350,Table!AY350)</f>
        <v>16.421104900999996</v>
      </c>
      <c r="L350" s="15">
        <f>IF('Datos de tu bebé'!$D$8="Male",Table!AH350,Table!AZ350)</f>
        <v>17.166271858000002</v>
      </c>
      <c r="M350" s="15">
        <f>IF('Datos de tu bebé'!$D$8="Male",Table!AI350,Table!BA350)</f>
        <v>17.678854395999995</v>
      </c>
      <c r="N350" s="15" t="e">
        <f t="shared" si="0"/>
        <v>#N/A</v>
      </c>
      <c r="O350" s="16">
        <v>34.799999999999997</v>
      </c>
      <c r="P350" s="17" t="e">
        <f>VLOOKUP(Table!O350,'Datos de tu bebé'!$E$17:$G$102,3,FALSE)</f>
        <v>#N/A</v>
      </c>
      <c r="Q350" s="15">
        <f>IF('Datos de tu bebé'!$D$8="Male",Table!AJ350,Table!BB350)</f>
        <v>88.056195489236458</v>
      </c>
      <c r="R350" s="15">
        <f>IF('Datos de tu bebé'!$D$8="Male",Table!AK350,Table!BC350)</f>
        <v>88.891830723794754</v>
      </c>
      <c r="S350" s="15">
        <f>IF('Datos de tu bebé'!$D$8="Male",Table!AL350,Table!BD350)</f>
        <v>90.197914966928096</v>
      </c>
      <c r="T350" s="15">
        <f>IF('Datos de tu bebé'!$D$8="Male",Table!AM350,Table!BE350)</f>
        <v>92.433945185766689</v>
      </c>
      <c r="U350" s="15">
        <f>IF('Datos de tu bebé'!$D$8="Male",Table!AN350,Table!BF350)</f>
        <v>94.999671405599983</v>
      </c>
      <c r="V350" s="15">
        <f>IF('Datos de tu bebé'!$D$8="Male",Table!AO350,Table!BG350)</f>
        <v>97.654439215038295</v>
      </c>
      <c r="W350" s="15">
        <f>IF('Datos de tu bebé'!$D$8="Male",Table!AP350,Table!BH350)</f>
        <v>100.12301374444819</v>
      </c>
      <c r="X350" s="15">
        <f>IF('Datos de tu bebé'!$D$8="Male",Table!AQ350,Table!BI350)</f>
        <v>101.63747350960419</v>
      </c>
      <c r="Y350" s="15">
        <f>IF('Datos de tu bebé'!$D$8="Male",Table!AR350,Table!BJ350)</f>
        <v>102.63625288801259</v>
      </c>
      <c r="Z350" s="15" t="e">
        <f t="shared" si="1"/>
        <v>#N/A</v>
      </c>
      <c r="AA350" s="15">
        <v>11.620058141999998</v>
      </c>
      <c r="AB350" s="15">
        <v>11.897746728999998</v>
      </c>
      <c r="AC350" s="15">
        <v>12.346028624000002</v>
      </c>
      <c r="AD350" s="15">
        <v>13.15622428</v>
      </c>
      <c r="AE350" s="15">
        <v>14.157861534</v>
      </c>
      <c r="AF350" s="15">
        <v>15.283671983</v>
      </c>
      <c r="AG350" s="15">
        <v>16.421104900999996</v>
      </c>
      <c r="AH350" s="15">
        <v>17.166271858000002</v>
      </c>
      <c r="AI350" s="15">
        <v>17.678854395999995</v>
      </c>
      <c r="AJ350" s="15">
        <v>88.056195489236458</v>
      </c>
      <c r="AK350" s="15">
        <v>88.891830723794754</v>
      </c>
      <c r="AL350" s="15">
        <v>90.197914966928096</v>
      </c>
      <c r="AM350" s="15">
        <v>92.433945185766689</v>
      </c>
      <c r="AN350" s="15">
        <v>94.999671405599983</v>
      </c>
      <c r="AO350" s="15">
        <v>97.654439215038295</v>
      </c>
      <c r="AP350" s="15">
        <v>100.12301374444819</v>
      </c>
      <c r="AQ350" s="15">
        <v>101.63747350960419</v>
      </c>
      <c r="AR350" s="15">
        <v>102.63625288801259</v>
      </c>
      <c r="AS350" s="15">
        <v>11.204573125</v>
      </c>
      <c r="AT350" s="15">
        <v>11.465238288</v>
      </c>
      <c r="AU350" s="15">
        <v>11.891170764</v>
      </c>
      <c r="AV350" s="15">
        <v>12.678056721000001</v>
      </c>
      <c r="AW350" s="15">
        <v>13.683951763</v>
      </c>
      <c r="AX350" s="15">
        <v>14.862928047</v>
      </c>
      <c r="AY350" s="15">
        <v>16.112038325</v>
      </c>
      <c r="AZ350" s="15">
        <v>16.965154839</v>
      </c>
      <c r="BA350" s="15">
        <v>17.569231714000001</v>
      </c>
      <c r="BB350" s="15">
        <v>86.710214781956765</v>
      </c>
      <c r="BC350" s="15">
        <v>87.613320722755319</v>
      </c>
      <c r="BD350" s="15">
        <v>89.011111495303567</v>
      </c>
      <c r="BE350" s="15">
        <v>91.366056653463872</v>
      </c>
      <c r="BF350" s="15">
        <v>94.010764574199996</v>
      </c>
      <c r="BG350" s="15">
        <v>96.684965244849906</v>
      </c>
      <c r="BH350" s="15">
        <v>99.116892955313133</v>
      </c>
      <c r="BI350" s="15">
        <v>100.58361403486369</v>
      </c>
      <c r="BJ350" s="15">
        <v>101.54065401847028</v>
      </c>
    </row>
    <row r="351" spans="1:62" ht="12.75" customHeight="1" x14ac:dyDescent="0.15">
      <c r="A351" s="15" t="s">
        <v>2</v>
      </c>
      <c r="B351" s="18">
        <f t="shared" si="2"/>
        <v>1047</v>
      </c>
      <c r="C351" s="16">
        <v>34.9</v>
      </c>
      <c r="D351" s="17" t="e">
        <f>VLOOKUP(Table!C351,'Datos de tu bebé'!$E$17:$F$102,2,FALSE)</f>
        <v>#N/A</v>
      </c>
      <c r="E351" s="15">
        <f>IF('Datos de tu bebé'!$D$8="Male",Table!AA351,Table!AS351)</f>
        <v>11.631674325999997</v>
      </c>
      <c r="F351" s="15">
        <f>IF('Datos de tu bebé'!$D$8="Male",Table!AB351,Table!AT351)</f>
        <v>11.909562401999997</v>
      </c>
      <c r="G351" s="15">
        <f>IF('Datos de tu bebé'!$D$8="Male",Table!AC351,Table!AU351)</f>
        <v>12.358212422000003</v>
      </c>
      <c r="H351" s="15">
        <f>IF('Datos de tu bebé'!$D$8="Male",Table!AD351,Table!AV351)</f>
        <v>13.16922175</v>
      </c>
      <c r="I351" s="15">
        <f>IF('Datos de tu bebé'!$D$8="Male",Table!AE351,Table!AW351)</f>
        <v>14.172137912</v>
      </c>
      <c r="J351" s="15">
        <f>IF('Datos de tu bebé'!$D$8="Male",Table!AF351,Table!AX351)</f>
        <v>15.299758713999999</v>
      </c>
      <c r="K351" s="15">
        <f>IF('Datos de tu bebé'!$D$8="Male",Table!AG351,Table!AY351)</f>
        <v>16.439433477999994</v>
      </c>
      <c r="L351" s="15">
        <f>IF('Datos de tu bebé'!$D$8="Male",Table!AH351,Table!AZ351)</f>
        <v>17.186298924000003</v>
      </c>
      <c r="M351" s="15">
        <f>IF('Datos de tu bebé'!$D$8="Male",Table!AI351,Table!BA351)</f>
        <v>17.700156867999993</v>
      </c>
      <c r="N351" s="15" t="e">
        <f t="shared" si="0"/>
        <v>#N/A</v>
      </c>
      <c r="O351" s="16">
        <v>34.9</v>
      </c>
      <c r="P351" s="17" t="e">
        <f>VLOOKUP(Table!O351,'Datos de tu bebé'!$E$17:$G$102,3,FALSE)</f>
        <v>#N/A</v>
      </c>
      <c r="Q351" s="15">
        <f>IF('Datos de tu bebé'!$D$8="Male",Table!AJ351,Table!BB351)</f>
        <v>88.119273413702231</v>
      </c>
      <c r="R351" s="15">
        <f>IF('Datos de tu bebé'!$D$8="Male",Table!AK351,Table!BC351)</f>
        <v>88.954771815604744</v>
      </c>
      <c r="S351" s="15">
        <f>IF('Datos de tu bebé'!$D$8="Male",Table!AL351,Table!BD351)</f>
        <v>90.260764834835982</v>
      </c>
      <c r="T351" s="15">
        <f>IF('Datos de tu bebé'!$D$8="Male",Table!AM351,Table!BE351)</f>
        <v>92.496988532188212</v>
      </c>
      <c r="U351" s="15">
        <f>IF('Datos de tu bebé'!$D$8="Male",Table!AN351,Table!BF351)</f>
        <v>95.063485463799978</v>
      </c>
      <c r="V351" s="15">
        <f>IF('Datos de tu bebé'!$D$8="Male",Table!AO351,Table!BG351)</f>
        <v>97.719673986242867</v>
      </c>
      <c r="W351" s="15">
        <f>IF('Datos de tu bebé'!$D$8="Male",Table!AP351,Table!BH351)</f>
        <v>100.19014338427931</v>
      </c>
      <c r="X351" s="15">
        <f>IF('Datos de tu bebé'!$D$8="Male",Table!AQ351,Table!BI351)</f>
        <v>101.70604118232669</v>
      </c>
      <c r="Y351" s="15">
        <f>IF('Datos de tu bebé'!$D$8="Male",Table!AR351,Table!BJ351)</f>
        <v>102.70588413095649</v>
      </c>
      <c r="Z351" s="15" t="e">
        <f t="shared" si="1"/>
        <v>#N/A</v>
      </c>
      <c r="AA351" s="15">
        <v>11.631674325999997</v>
      </c>
      <c r="AB351" s="15">
        <v>11.909562401999997</v>
      </c>
      <c r="AC351" s="15">
        <v>12.358212422000003</v>
      </c>
      <c r="AD351" s="15">
        <v>13.16922175</v>
      </c>
      <c r="AE351" s="15">
        <v>14.172137912</v>
      </c>
      <c r="AF351" s="15">
        <v>15.299758713999999</v>
      </c>
      <c r="AG351" s="15">
        <v>16.439433477999994</v>
      </c>
      <c r="AH351" s="15">
        <v>17.186298924000003</v>
      </c>
      <c r="AI351" s="15">
        <v>17.700156867999993</v>
      </c>
      <c r="AJ351" s="15">
        <v>88.119273413702231</v>
      </c>
      <c r="AK351" s="15">
        <v>88.954771815604744</v>
      </c>
      <c r="AL351" s="15">
        <v>90.260764834835982</v>
      </c>
      <c r="AM351" s="15">
        <v>92.496988532188212</v>
      </c>
      <c r="AN351" s="15">
        <v>95.063485463799978</v>
      </c>
      <c r="AO351" s="15">
        <v>97.719673986242867</v>
      </c>
      <c r="AP351" s="15">
        <v>100.19014338427931</v>
      </c>
      <c r="AQ351" s="15">
        <v>101.70604118232669</v>
      </c>
      <c r="AR351" s="15">
        <v>102.70588413095649</v>
      </c>
      <c r="AS351" s="15">
        <v>11.215348239999999</v>
      </c>
      <c r="AT351" s="15">
        <v>11.476393194</v>
      </c>
      <c r="AU351" s="15">
        <v>11.902980912</v>
      </c>
      <c r="AV351" s="15">
        <v>12.691193388</v>
      </c>
      <c r="AW351" s="15">
        <v>13.699010864</v>
      </c>
      <c r="AX351" s="15">
        <v>14.880576946</v>
      </c>
      <c r="AY351" s="15">
        <v>16.13284243</v>
      </c>
      <c r="AZ351" s="15">
        <v>16.988364571999998</v>
      </c>
      <c r="BA351" s="15">
        <v>17.594270572000003</v>
      </c>
      <c r="BB351" s="15">
        <v>86.766396776304518</v>
      </c>
      <c r="BC351" s="15">
        <v>87.669898553200824</v>
      </c>
      <c r="BD351" s="15">
        <v>89.068375401968311</v>
      </c>
      <c r="BE351" s="15">
        <v>91.424676199343565</v>
      </c>
      <c r="BF351" s="15">
        <v>94.071201460599994</v>
      </c>
      <c r="BG351" s="15">
        <v>96.74755193004016</v>
      </c>
      <c r="BH351" s="15">
        <v>99.181702896251423</v>
      </c>
      <c r="BI351" s="15">
        <v>100.64988670550761</v>
      </c>
      <c r="BJ351" s="15">
        <v>101.60793007273767</v>
      </c>
    </row>
    <row r="352" spans="1:62" ht="12.75" customHeight="1" x14ac:dyDescent="0.15">
      <c r="A352" s="15"/>
      <c r="B352" s="18">
        <f t="shared" si="2"/>
        <v>1050</v>
      </c>
      <c r="C352" s="16">
        <v>35</v>
      </c>
      <c r="D352" s="17" t="e">
        <f>VLOOKUP(Table!C352,'Datos de tu bebé'!$E$17:$F$102,2,FALSE)</f>
        <v>#N/A</v>
      </c>
      <c r="E352" s="15">
        <f>IF('Datos de tu bebé'!$D$8="Male",Table!AA352,Table!AS352)</f>
        <v>11.64329051</v>
      </c>
      <c r="F352" s="15">
        <f>IF('Datos de tu bebé'!$D$8="Male",Table!AB352,Table!AT352)</f>
        <v>11.921378075</v>
      </c>
      <c r="G352" s="15">
        <f>IF('Datos de tu bebé'!$D$8="Male",Table!AC352,Table!AU352)</f>
        <v>12.37039622</v>
      </c>
      <c r="H352" s="15">
        <f>IF('Datos de tu bebé'!$D$8="Male",Table!AD352,Table!AV352)</f>
        <v>13.18221922</v>
      </c>
      <c r="I352" s="15">
        <f>IF('Datos de tu bebé'!$D$8="Male",Table!AE352,Table!AW352)</f>
        <v>14.18641429</v>
      </c>
      <c r="J352" s="15">
        <f>IF('Datos de tu bebé'!$D$8="Male",Table!AF352,Table!AX352)</f>
        <v>15.315845445000001</v>
      </c>
      <c r="K352" s="15">
        <f>IF('Datos de tu bebé'!$D$8="Male",Table!AG352,Table!AY352)</f>
        <v>16.457762055</v>
      </c>
      <c r="L352" s="15">
        <f>IF('Datos de tu bebé'!$D$8="Male",Table!AH352,Table!AZ352)</f>
        <v>17.20632599</v>
      </c>
      <c r="M352" s="15">
        <f>IF('Datos de tu bebé'!$D$8="Male",Table!AI352,Table!BA352)</f>
        <v>17.721459339999999</v>
      </c>
      <c r="N352" s="15" t="e">
        <f t="shared" si="0"/>
        <v>#N/A</v>
      </c>
      <c r="O352" s="16">
        <v>35</v>
      </c>
      <c r="P352" s="17" t="e">
        <f>VLOOKUP(Table!O352,'Datos de tu bebé'!$E$17:$G$102,3,FALSE)</f>
        <v>#N/A</v>
      </c>
      <c r="Q352" s="15">
        <f>IF('Datos de tu bebé'!$D$8="Male",Table!AJ352,Table!BB352)</f>
        <v>88.182351338168004</v>
      </c>
      <c r="R352" s="15">
        <f>IF('Datos de tu bebé'!$D$8="Male",Table!AK352,Table!BC352)</f>
        <v>89.017712907414733</v>
      </c>
      <c r="S352" s="15">
        <f>IF('Datos de tu bebé'!$D$8="Male",Table!AL352,Table!BD352)</f>
        <v>90.323614702743868</v>
      </c>
      <c r="T352" s="15">
        <f>IF('Datos de tu bebé'!$D$8="Male",Table!AM352,Table!BE352)</f>
        <v>92.560031878609735</v>
      </c>
      <c r="U352" s="15">
        <f>IF('Datos de tu bebé'!$D$8="Male",Table!AN352,Table!BF352)</f>
        <v>95.127299521999973</v>
      </c>
      <c r="V352" s="15">
        <f>IF('Datos de tu bebé'!$D$8="Male",Table!AO352,Table!BG352)</f>
        <v>97.78490875744744</v>
      </c>
      <c r="W352" s="15">
        <f>IF('Datos de tu bebé'!$D$8="Male",Table!AP352,Table!BH352)</f>
        <v>100.25727302411043</v>
      </c>
      <c r="X352" s="15">
        <f>IF('Datos de tu bebé'!$D$8="Male",Table!AQ352,Table!BI352)</f>
        <v>101.77460885504918</v>
      </c>
      <c r="Y352" s="15">
        <f>IF('Datos de tu bebé'!$D$8="Male",Table!AR352,Table!BJ352)</f>
        <v>102.77551537390039</v>
      </c>
      <c r="Z352" s="15" t="e">
        <f t="shared" si="1"/>
        <v>#N/A</v>
      </c>
      <c r="AA352" s="15">
        <v>11.64329051</v>
      </c>
      <c r="AB352" s="15">
        <v>11.921378075</v>
      </c>
      <c r="AC352" s="15">
        <v>12.37039622</v>
      </c>
      <c r="AD352" s="15">
        <v>13.18221922</v>
      </c>
      <c r="AE352" s="15">
        <v>14.18641429</v>
      </c>
      <c r="AF352" s="15">
        <v>15.315845445000001</v>
      </c>
      <c r="AG352" s="15">
        <v>16.457762055</v>
      </c>
      <c r="AH352" s="15">
        <v>17.20632599</v>
      </c>
      <c r="AI352" s="15">
        <v>17.721459339999999</v>
      </c>
      <c r="AJ352" s="15">
        <v>88.182351338168004</v>
      </c>
      <c r="AK352" s="15">
        <v>89.017712907414733</v>
      </c>
      <c r="AL352" s="15">
        <v>90.323614702743868</v>
      </c>
      <c r="AM352" s="15">
        <v>92.560031878609735</v>
      </c>
      <c r="AN352" s="15">
        <v>95.127299521999973</v>
      </c>
      <c r="AO352" s="15">
        <v>97.78490875744744</v>
      </c>
      <c r="AP352" s="15">
        <v>100.25727302411043</v>
      </c>
      <c r="AQ352" s="15">
        <v>101.77460885504918</v>
      </c>
      <c r="AR352" s="15">
        <v>102.77551537390039</v>
      </c>
      <c r="AS352" s="15">
        <v>11.226123354999999</v>
      </c>
      <c r="AT352" s="15">
        <v>11.487548100000001</v>
      </c>
      <c r="AU352" s="15">
        <v>11.914791060000001</v>
      </c>
      <c r="AV352" s="15">
        <v>12.704330055</v>
      </c>
      <c r="AW352" s="15">
        <v>13.714069965</v>
      </c>
      <c r="AX352" s="15">
        <v>14.898225844999999</v>
      </c>
      <c r="AY352" s="15">
        <v>16.153646535</v>
      </c>
      <c r="AZ352" s="15">
        <v>17.011574305</v>
      </c>
      <c r="BA352" s="15">
        <v>17.619309430000001</v>
      </c>
      <c r="BB352" s="15">
        <v>86.822578770652285</v>
      </c>
      <c r="BC352" s="15">
        <v>87.726476383646329</v>
      </c>
      <c r="BD352" s="15">
        <v>89.125639308633055</v>
      </c>
      <c r="BE352" s="15">
        <v>91.483295745223273</v>
      </c>
      <c r="BF352" s="15">
        <v>94.131638347000006</v>
      </c>
      <c r="BG352" s="15">
        <v>96.810138615230414</v>
      </c>
      <c r="BH352" s="15">
        <v>99.246512837189726</v>
      </c>
      <c r="BI352" s="15">
        <v>100.71615937615155</v>
      </c>
      <c r="BJ352" s="15">
        <v>101.67520612700508</v>
      </c>
    </row>
    <row r="353" spans="1:62" ht="12.75" customHeight="1" x14ac:dyDescent="0.15">
      <c r="A353" s="15"/>
      <c r="B353" s="18">
        <f t="shared" si="2"/>
        <v>1053</v>
      </c>
      <c r="C353" s="16">
        <v>35.1</v>
      </c>
      <c r="D353" s="17" t="e">
        <f>VLOOKUP(Table!C353,'Datos de tu bebé'!$E$17:$F$102,2,FALSE)</f>
        <v>#N/A</v>
      </c>
      <c r="E353" s="15">
        <f>IF('Datos de tu bebé'!$D$8="Male",Table!AA353,Table!AS353)</f>
        <v>11.654906693999999</v>
      </c>
      <c r="F353" s="15">
        <f>IF('Datos de tu bebé'!$D$8="Male",Table!AB353,Table!AT353)</f>
        <v>11.933193747999999</v>
      </c>
      <c r="G353" s="15">
        <f>IF('Datos de tu bebé'!$D$8="Male",Table!AC353,Table!AU353)</f>
        <v>12.382580018000001</v>
      </c>
      <c r="H353" s="15">
        <f>IF('Datos de tu bebé'!$D$8="Male",Table!AD353,Table!AV353)</f>
        <v>13.195216690000001</v>
      </c>
      <c r="I353" s="15">
        <f>IF('Datos de tu bebé'!$D$8="Male",Table!AE353,Table!AW353)</f>
        <v>14.200690668</v>
      </c>
      <c r="J353" s="15">
        <f>IF('Datos de tu bebé'!$D$8="Male",Table!AF353,Table!AX353)</f>
        <v>15.331932176</v>
      </c>
      <c r="K353" s="15">
        <f>IF('Datos de tu bebé'!$D$8="Male",Table!AG353,Table!AY353)</f>
        <v>16.476090631999998</v>
      </c>
      <c r="L353" s="15">
        <f>IF('Datos de tu bebé'!$D$8="Male",Table!AH353,Table!AZ353)</f>
        <v>17.226353056000001</v>
      </c>
      <c r="M353" s="15">
        <f>IF('Datos de tu bebé'!$D$8="Male",Table!AI353,Table!BA353)</f>
        <v>17.742761811999998</v>
      </c>
      <c r="N353" s="15" t="e">
        <f t="shared" si="0"/>
        <v>#N/A</v>
      </c>
      <c r="O353" s="16">
        <v>35.1</v>
      </c>
      <c r="P353" s="17" t="e">
        <f>VLOOKUP(Table!O353,'Datos de tu bebé'!$E$17:$G$102,3,FALSE)</f>
        <v>#N/A</v>
      </c>
      <c r="Q353" s="15">
        <f>IF('Datos de tu bebé'!$D$8="Male",Table!AJ353,Table!BB353)</f>
        <v>88.245429262633778</v>
      </c>
      <c r="R353" s="15">
        <f>IF('Datos de tu bebé'!$D$8="Male",Table!AK353,Table!BC353)</f>
        <v>89.080653999224722</v>
      </c>
      <c r="S353" s="15">
        <f>IF('Datos de tu bebé'!$D$8="Male",Table!AL353,Table!BD353)</f>
        <v>90.386464570651754</v>
      </c>
      <c r="T353" s="15">
        <f>IF('Datos de tu bebé'!$D$8="Male",Table!AM353,Table!BE353)</f>
        <v>92.623075225031258</v>
      </c>
      <c r="U353" s="15">
        <f>IF('Datos de tu bebé'!$D$8="Male",Table!AN353,Table!BF353)</f>
        <v>95.191113580199968</v>
      </c>
      <c r="V353" s="15">
        <f>IF('Datos de tu bebé'!$D$8="Male",Table!AO353,Table!BG353)</f>
        <v>97.850143528652012</v>
      </c>
      <c r="W353" s="15">
        <f>IF('Datos de tu bebé'!$D$8="Male",Table!AP353,Table!BH353)</f>
        <v>100.32440266394156</v>
      </c>
      <c r="X353" s="15">
        <f>IF('Datos de tu bebé'!$D$8="Male",Table!AQ353,Table!BI353)</f>
        <v>101.84317652777167</v>
      </c>
      <c r="Y353" s="15">
        <f>IF('Datos de tu bebé'!$D$8="Male",Table!AR353,Table!BJ353)</f>
        <v>102.84514661684429</v>
      </c>
      <c r="Z353" s="15" t="e">
        <f t="shared" si="1"/>
        <v>#N/A</v>
      </c>
      <c r="AA353" s="15">
        <v>11.654906693999999</v>
      </c>
      <c r="AB353" s="15">
        <v>11.933193747999999</v>
      </c>
      <c r="AC353" s="15">
        <v>12.382580018000001</v>
      </c>
      <c r="AD353" s="15">
        <v>13.195216690000001</v>
      </c>
      <c r="AE353" s="15">
        <v>14.200690668</v>
      </c>
      <c r="AF353" s="15">
        <v>15.331932176</v>
      </c>
      <c r="AG353" s="15">
        <v>16.476090631999998</v>
      </c>
      <c r="AH353" s="15">
        <v>17.226353056000001</v>
      </c>
      <c r="AI353" s="15">
        <v>17.742761811999998</v>
      </c>
      <c r="AJ353" s="15">
        <v>88.245429262633778</v>
      </c>
      <c r="AK353" s="15">
        <v>89.080653999224722</v>
      </c>
      <c r="AL353" s="15">
        <v>90.386464570651754</v>
      </c>
      <c r="AM353" s="15">
        <v>92.623075225031258</v>
      </c>
      <c r="AN353" s="15">
        <v>95.191113580199968</v>
      </c>
      <c r="AO353" s="15">
        <v>97.850143528652012</v>
      </c>
      <c r="AP353" s="15">
        <v>100.32440266394156</v>
      </c>
      <c r="AQ353" s="15">
        <v>101.84317652777167</v>
      </c>
      <c r="AR353" s="15">
        <v>102.84514661684429</v>
      </c>
      <c r="AS353" s="15">
        <v>11.23689847</v>
      </c>
      <c r="AT353" s="15">
        <v>11.498703006000001</v>
      </c>
      <c r="AU353" s="15">
        <v>11.926601208000001</v>
      </c>
      <c r="AV353" s="15">
        <v>12.717466722000001</v>
      </c>
      <c r="AW353" s="15">
        <v>13.729129066</v>
      </c>
      <c r="AX353" s="15">
        <v>14.915874744</v>
      </c>
      <c r="AY353" s="15">
        <v>16.17445064</v>
      </c>
      <c r="AZ353" s="15">
        <v>17.034784038000002</v>
      </c>
      <c r="BA353" s="15">
        <v>17.644348288</v>
      </c>
      <c r="BB353" s="15">
        <v>86.878760765000038</v>
      </c>
      <c r="BC353" s="15">
        <v>87.783054214091834</v>
      </c>
      <c r="BD353" s="15">
        <v>89.182903215297799</v>
      </c>
      <c r="BE353" s="15">
        <v>91.541915291102981</v>
      </c>
      <c r="BF353" s="15">
        <v>94.192075233400004</v>
      </c>
      <c r="BG353" s="15">
        <v>96.872725300420669</v>
      </c>
      <c r="BH353" s="15">
        <v>99.311322778128016</v>
      </c>
      <c r="BI353" s="15">
        <v>100.78243204679549</v>
      </c>
      <c r="BJ353" s="15">
        <v>101.74248218127249</v>
      </c>
    </row>
    <row r="354" spans="1:62" ht="12.75" customHeight="1" x14ac:dyDescent="0.15">
      <c r="A354" s="15"/>
      <c r="B354" s="18">
        <f t="shared" si="2"/>
        <v>1056</v>
      </c>
      <c r="C354" s="16">
        <v>35.200000000000003</v>
      </c>
      <c r="D354" s="17" t="e">
        <f>VLOOKUP(Table!C354,'Datos de tu bebé'!$E$17:$F$102,2,FALSE)</f>
        <v>#N/A</v>
      </c>
      <c r="E354" s="15">
        <f>IF('Datos de tu bebé'!$D$8="Male",Table!AA354,Table!AS354)</f>
        <v>11.666522877999999</v>
      </c>
      <c r="F354" s="15">
        <f>IF('Datos de tu bebé'!$D$8="Male",Table!AB354,Table!AT354)</f>
        <v>11.945009420999998</v>
      </c>
      <c r="G354" s="15">
        <f>IF('Datos de tu bebé'!$D$8="Male",Table!AC354,Table!AU354)</f>
        <v>12.394763816000001</v>
      </c>
      <c r="H354" s="15">
        <f>IF('Datos de tu bebé'!$D$8="Male",Table!AD354,Table!AV354)</f>
        <v>13.208214160000001</v>
      </c>
      <c r="I354" s="15">
        <f>IF('Datos de tu bebé'!$D$8="Male",Table!AE354,Table!AW354)</f>
        <v>14.214967046</v>
      </c>
      <c r="J354" s="15">
        <f>IF('Datos de tu bebé'!$D$8="Male",Table!AF354,Table!AX354)</f>
        <v>15.348018907</v>
      </c>
      <c r="K354" s="15">
        <f>IF('Datos de tu bebé'!$D$8="Male",Table!AG354,Table!AY354)</f>
        <v>16.494419208999997</v>
      </c>
      <c r="L354" s="15">
        <f>IF('Datos de tu bebé'!$D$8="Male",Table!AH354,Table!AZ354)</f>
        <v>17.246380122000001</v>
      </c>
      <c r="M354" s="15">
        <f>IF('Datos de tu bebé'!$D$8="Male",Table!AI354,Table!BA354)</f>
        <v>17.764064283999996</v>
      </c>
      <c r="N354" s="15" t="e">
        <f t="shared" si="0"/>
        <v>#N/A</v>
      </c>
      <c r="O354" s="16">
        <v>35.200000000000003</v>
      </c>
      <c r="P354" s="17" t="e">
        <f>VLOOKUP(Table!O354,'Datos de tu bebé'!$E$17:$G$102,3,FALSE)</f>
        <v>#N/A</v>
      </c>
      <c r="Q354" s="15">
        <f>IF('Datos de tu bebé'!$D$8="Male",Table!AJ354,Table!BB354)</f>
        <v>88.308507187099551</v>
      </c>
      <c r="R354" s="15">
        <f>IF('Datos de tu bebé'!$D$8="Male",Table!AK354,Table!BC354)</f>
        <v>89.143595091034712</v>
      </c>
      <c r="S354" s="15">
        <f>IF('Datos de tu bebé'!$D$8="Male",Table!AL354,Table!BD354)</f>
        <v>90.449314438559639</v>
      </c>
      <c r="T354" s="15">
        <f>IF('Datos de tu bebé'!$D$8="Male",Table!AM354,Table!BE354)</f>
        <v>92.686118571452781</v>
      </c>
      <c r="U354" s="15">
        <f>IF('Datos de tu bebé'!$D$8="Male",Table!AN354,Table!BF354)</f>
        <v>95.254927638399963</v>
      </c>
      <c r="V354" s="15">
        <f>IF('Datos de tu bebé'!$D$8="Male",Table!AO354,Table!BG354)</f>
        <v>97.915378299856584</v>
      </c>
      <c r="W354" s="15">
        <f>IF('Datos de tu bebé'!$D$8="Male",Table!AP354,Table!BH354)</f>
        <v>100.39153230377268</v>
      </c>
      <c r="X354" s="15">
        <f>IF('Datos de tu bebé'!$D$8="Male",Table!AQ354,Table!BI354)</f>
        <v>101.91174420049417</v>
      </c>
      <c r="Y354" s="15">
        <f>IF('Datos de tu bebé'!$D$8="Male",Table!AR354,Table!BJ354)</f>
        <v>102.91477785978819</v>
      </c>
      <c r="Z354" s="15" t="e">
        <f t="shared" si="1"/>
        <v>#N/A</v>
      </c>
      <c r="AA354" s="15">
        <v>11.666522877999999</v>
      </c>
      <c r="AB354" s="15">
        <v>11.945009420999998</v>
      </c>
      <c r="AC354" s="15">
        <v>12.394763816000001</v>
      </c>
      <c r="AD354" s="15">
        <v>13.208214160000001</v>
      </c>
      <c r="AE354" s="15">
        <v>14.214967046</v>
      </c>
      <c r="AF354" s="15">
        <v>15.348018907</v>
      </c>
      <c r="AG354" s="15">
        <v>16.494419208999997</v>
      </c>
      <c r="AH354" s="15">
        <v>17.246380122000001</v>
      </c>
      <c r="AI354" s="15">
        <v>17.764064283999996</v>
      </c>
      <c r="AJ354" s="15">
        <v>88.308507187099551</v>
      </c>
      <c r="AK354" s="15">
        <v>89.143595091034712</v>
      </c>
      <c r="AL354" s="15">
        <v>90.449314438559639</v>
      </c>
      <c r="AM354" s="15">
        <v>92.686118571452781</v>
      </c>
      <c r="AN354" s="15">
        <v>95.254927638399963</v>
      </c>
      <c r="AO354" s="15">
        <v>97.915378299856584</v>
      </c>
      <c r="AP354" s="15">
        <v>100.39153230377268</v>
      </c>
      <c r="AQ354" s="15">
        <v>101.91174420049417</v>
      </c>
      <c r="AR354" s="15">
        <v>102.91477785978819</v>
      </c>
      <c r="AS354" s="15">
        <v>11.247673584999999</v>
      </c>
      <c r="AT354" s="15">
        <v>11.509857912000001</v>
      </c>
      <c r="AU354" s="15">
        <v>11.938411356000001</v>
      </c>
      <c r="AV354" s="15">
        <v>12.730603389000001</v>
      </c>
      <c r="AW354" s="15">
        <v>13.744188167000001</v>
      </c>
      <c r="AX354" s="15">
        <v>14.933523643000001</v>
      </c>
      <c r="AY354" s="15">
        <v>16.195254745</v>
      </c>
      <c r="AZ354" s="15">
        <v>17.057993771</v>
      </c>
      <c r="BA354" s="15">
        <v>17.669387146000002</v>
      </c>
      <c r="BB354" s="15">
        <v>86.934942759347791</v>
      </c>
      <c r="BC354" s="15">
        <v>87.839632044537339</v>
      </c>
      <c r="BD354" s="15">
        <v>89.240167121962543</v>
      </c>
      <c r="BE354" s="15">
        <v>91.600534836982675</v>
      </c>
      <c r="BF354" s="15">
        <v>94.252512119800002</v>
      </c>
      <c r="BG354" s="15">
        <v>96.935311985610923</v>
      </c>
      <c r="BH354" s="15">
        <v>99.376132719066305</v>
      </c>
      <c r="BI354" s="15">
        <v>100.84870471743942</v>
      </c>
      <c r="BJ354" s="15">
        <v>101.80975823553989</v>
      </c>
    </row>
    <row r="355" spans="1:62" ht="12.75" customHeight="1" x14ac:dyDescent="0.15">
      <c r="A355" s="15"/>
      <c r="B355" s="18">
        <f t="shared" si="2"/>
        <v>1059</v>
      </c>
      <c r="C355" s="16">
        <v>35.299999999999997</v>
      </c>
      <c r="D355" s="17" t="e">
        <f>VLOOKUP(Table!C355,'Datos de tu bebé'!$E$17:$F$102,2,FALSE)</f>
        <v>#N/A</v>
      </c>
      <c r="E355" s="15">
        <f>IF('Datos de tu bebé'!$D$8="Male",Table!AA355,Table!AS355)</f>
        <v>11.678139061999998</v>
      </c>
      <c r="F355" s="15">
        <f>IF('Datos de tu bebé'!$D$8="Male",Table!AB355,Table!AT355)</f>
        <v>11.956825093999997</v>
      </c>
      <c r="G355" s="15">
        <f>IF('Datos de tu bebé'!$D$8="Male",Table!AC355,Table!AU355)</f>
        <v>12.406947614000002</v>
      </c>
      <c r="H355" s="15">
        <f>IF('Datos de tu bebé'!$D$8="Male",Table!AD355,Table!AV355)</f>
        <v>13.221211630000001</v>
      </c>
      <c r="I355" s="15">
        <f>IF('Datos de tu bebé'!$D$8="Male",Table!AE355,Table!AW355)</f>
        <v>14.229243424</v>
      </c>
      <c r="J355" s="15">
        <f>IF('Datos de tu bebé'!$D$8="Male",Table!AF355,Table!AX355)</f>
        <v>15.364105638</v>
      </c>
      <c r="K355" s="15">
        <f>IF('Datos de tu bebé'!$D$8="Male",Table!AG355,Table!AY355)</f>
        <v>16.512747785999995</v>
      </c>
      <c r="L355" s="15">
        <f>IF('Datos de tu bebé'!$D$8="Male",Table!AH355,Table!AZ355)</f>
        <v>17.266407188000002</v>
      </c>
      <c r="M355" s="15">
        <f>IF('Datos de tu bebé'!$D$8="Male",Table!AI355,Table!BA355)</f>
        <v>17.785366755999995</v>
      </c>
      <c r="N355" s="15" t="e">
        <f t="shared" si="0"/>
        <v>#N/A</v>
      </c>
      <c r="O355" s="16">
        <v>35.299999999999997</v>
      </c>
      <c r="P355" s="17" t="e">
        <f>VLOOKUP(Table!O355,'Datos de tu bebé'!$E$17:$G$102,3,FALSE)</f>
        <v>#N/A</v>
      </c>
      <c r="Q355" s="15">
        <f>IF('Datos de tu bebé'!$D$8="Male",Table!AJ355,Table!BB355)</f>
        <v>88.371585111565324</v>
      </c>
      <c r="R355" s="15">
        <f>IF('Datos de tu bebé'!$D$8="Male",Table!AK355,Table!BC355)</f>
        <v>89.206536182844701</v>
      </c>
      <c r="S355" s="15">
        <f>IF('Datos de tu bebé'!$D$8="Male",Table!AL355,Table!BD355)</f>
        <v>90.512164306467525</v>
      </c>
      <c r="T355" s="15">
        <f>IF('Datos de tu bebé'!$D$8="Male",Table!AM355,Table!BE355)</f>
        <v>92.749161917874304</v>
      </c>
      <c r="U355" s="15">
        <f>IF('Datos de tu bebé'!$D$8="Male",Table!AN355,Table!BF355)</f>
        <v>95.318741696599957</v>
      </c>
      <c r="V355" s="15">
        <f>IF('Datos de tu bebé'!$D$8="Male",Table!AO355,Table!BG355)</f>
        <v>97.980613071061157</v>
      </c>
      <c r="W355" s="15">
        <f>IF('Datos de tu bebé'!$D$8="Male",Table!AP355,Table!BH355)</f>
        <v>100.4586619436038</v>
      </c>
      <c r="X355" s="15">
        <f>IF('Datos de tu bebé'!$D$8="Male",Table!AQ355,Table!BI355)</f>
        <v>101.98031187321666</v>
      </c>
      <c r="Y355" s="15">
        <f>IF('Datos de tu bebé'!$D$8="Male",Table!AR355,Table!BJ355)</f>
        <v>102.98440910273209</v>
      </c>
      <c r="Z355" s="15" t="e">
        <f t="shared" si="1"/>
        <v>#N/A</v>
      </c>
      <c r="AA355" s="15">
        <v>11.678139061999998</v>
      </c>
      <c r="AB355" s="15">
        <v>11.956825093999997</v>
      </c>
      <c r="AC355" s="15">
        <v>12.406947614000002</v>
      </c>
      <c r="AD355" s="15">
        <v>13.221211630000001</v>
      </c>
      <c r="AE355" s="15">
        <v>14.229243424</v>
      </c>
      <c r="AF355" s="15">
        <v>15.364105638</v>
      </c>
      <c r="AG355" s="15">
        <v>16.512747785999995</v>
      </c>
      <c r="AH355" s="15">
        <v>17.266407188000002</v>
      </c>
      <c r="AI355" s="15">
        <v>17.785366755999995</v>
      </c>
      <c r="AJ355" s="15">
        <v>88.371585111565324</v>
      </c>
      <c r="AK355" s="15">
        <v>89.206536182844701</v>
      </c>
      <c r="AL355" s="15">
        <v>90.512164306467525</v>
      </c>
      <c r="AM355" s="15">
        <v>92.749161917874304</v>
      </c>
      <c r="AN355" s="15">
        <v>95.318741696599957</v>
      </c>
      <c r="AO355" s="15">
        <v>97.980613071061157</v>
      </c>
      <c r="AP355" s="15">
        <v>100.4586619436038</v>
      </c>
      <c r="AQ355" s="15">
        <v>101.98031187321666</v>
      </c>
      <c r="AR355" s="15">
        <v>102.98440910273209</v>
      </c>
      <c r="AS355" s="15">
        <v>11.258448699999999</v>
      </c>
      <c r="AT355" s="15">
        <v>11.521012818000001</v>
      </c>
      <c r="AU355" s="15">
        <v>11.950221504</v>
      </c>
      <c r="AV355" s="15">
        <v>12.743740056</v>
      </c>
      <c r="AW355" s="15">
        <v>13.759247267999999</v>
      </c>
      <c r="AX355" s="15">
        <v>14.951172542</v>
      </c>
      <c r="AY355" s="15">
        <v>16.21605885</v>
      </c>
      <c r="AZ355" s="15">
        <v>17.081203504000001</v>
      </c>
      <c r="BA355" s="15">
        <v>17.694426004</v>
      </c>
      <c r="BB355" s="15">
        <v>86.991124753695544</v>
      </c>
      <c r="BC355" s="15">
        <v>87.896209874982858</v>
      </c>
      <c r="BD355" s="15">
        <v>89.297431028627301</v>
      </c>
      <c r="BE355" s="15">
        <v>91.659154382862383</v>
      </c>
      <c r="BF355" s="15">
        <v>94.3129490062</v>
      </c>
      <c r="BG355" s="15">
        <v>96.997898670801177</v>
      </c>
      <c r="BH355" s="15">
        <v>99.440942660004595</v>
      </c>
      <c r="BI355" s="15">
        <v>100.91497738808336</v>
      </c>
      <c r="BJ355" s="15">
        <v>101.8770342898073</v>
      </c>
    </row>
    <row r="356" spans="1:62" ht="12.75" customHeight="1" x14ac:dyDescent="0.15">
      <c r="A356" s="15" t="s">
        <v>2</v>
      </c>
      <c r="B356" s="18">
        <f t="shared" si="2"/>
        <v>1062</v>
      </c>
      <c r="C356" s="16">
        <v>35.4</v>
      </c>
      <c r="D356" s="17" t="e">
        <f>VLOOKUP(Table!C356,'Datos de tu bebé'!$E$17:$F$102,2,FALSE)</f>
        <v>#N/A</v>
      </c>
      <c r="E356" s="15">
        <f>IF('Datos de tu bebé'!$D$8="Male",Table!AA356,Table!AS356)</f>
        <v>11.689755245999997</v>
      </c>
      <c r="F356" s="15">
        <f>IF('Datos de tu bebé'!$D$8="Male",Table!AB356,Table!AT356)</f>
        <v>11.968640766999997</v>
      </c>
      <c r="G356" s="15">
        <f>IF('Datos de tu bebé'!$D$8="Male",Table!AC356,Table!AU356)</f>
        <v>12.419131412000002</v>
      </c>
      <c r="H356" s="15">
        <f>IF('Datos de tu bebé'!$D$8="Male",Table!AD356,Table!AV356)</f>
        <v>13.234209100000001</v>
      </c>
      <c r="I356" s="15">
        <f>IF('Datos de tu bebé'!$D$8="Male",Table!AE356,Table!AW356)</f>
        <v>14.243519802</v>
      </c>
      <c r="J356" s="15">
        <f>IF('Datos de tu bebé'!$D$8="Male",Table!AF356,Table!AX356)</f>
        <v>15.380192369</v>
      </c>
      <c r="K356" s="15">
        <f>IF('Datos de tu bebé'!$D$8="Male",Table!AG356,Table!AY356)</f>
        <v>16.531076362999993</v>
      </c>
      <c r="L356" s="15">
        <f>IF('Datos de tu bebé'!$D$8="Male",Table!AH356,Table!AZ356)</f>
        <v>17.286434254000003</v>
      </c>
      <c r="M356" s="15">
        <f>IF('Datos de tu bebé'!$D$8="Male",Table!AI356,Table!BA356)</f>
        <v>17.806669227999993</v>
      </c>
      <c r="N356" s="15" t="e">
        <f t="shared" si="0"/>
        <v>#N/A</v>
      </c>
      <c r="O356" s="16">
        <v>35.4</v>
      </c>
      <c r="P356" s="17" t="e">
        <f>VLOOKUP(Table!O356,'Datos de tu bebé'!$E$17:$G$102,3,FALSE)</f>
        <v>#N/A</v>
      </c>
      <c r="Q356" s="15">
        <f>IF('Datos de tu bebé'!$D$8="Male",Table!AJ356,Table!BB356)</f>
        <v>88.434663036031097</v>
      </c>
      <c r="R356" s="15">
        <f>IF('Datos de tu bebé'!$D$8="Male",Table!AK356,Table!BC356)</f>
        <v>89.26947727465469</v>
      </c>
      <c r="S356" s="15">
        <f>IF('Datos de tu bebé'!$D$8="Male",Table!AL356,Table!BD356)</f>
        <v>90.575014174375411</v>
      </c>
      <c r="T356" s="15">
        <f>IF('Datos de tu bebé'!$D$8="Male",Table!AM356,Table!BE356)</f>
        <v>92.812205264295827</v>
      </c>
      <c r="U356" s="15">
        <f>IF('Datos de tu bebé'!$D$8="Male",Table!AN356,Table!BF356)</f>
        <v>95.382555754799952</v>
      </c>
      <c r="V356" s="15">
        <f>IF('Datos de tu bebé'!$D$8="Male",Table!AO356,Table!BG356)</f>
        <v>98.045847842265729</v>
      </c>
      <c r="W356" s="15">
        <f>IF('Datos de tu bebé'!$D$8="Male",Table!AP356,Table!BH356)</f>
        <v>100.52579158343492</v>
      </c>
      <c r="X356" s="15">
        <f>IF('Datos de tu bebé'!$D$8="Male",Table!AQ356,Table!BI356)</f>
        <v>102.04887954593916</v>
      </c>
      <c r="Y356" s="15">
        <f>IF('Datos de tu bebé'!$D$8="Male",Table!AR356,Table!BJ356)</f>
        <v>103.05404034567599</v>
      </c>
      <c r="Z356" s="15" t="e">
        <f t="shared" si="1"/>
        <v>#N/A</v>
      </c>
      <c r="AA356" s="15">
        <v>11.689755245999997</v>
      </c>
      <c r="AB356" s="15">
        <v>11.968640766999997</v>
      </c>
      <c r="AC356" s="15">
        <v>12.419131412000002</v>
      </c>
      <c r="AD356" s="15">
        <v>13.234209100000001</v>
      </c>
      <c r="AE356" s="15">
        <v>14.243519802</v>
      </c>
      <c r="AF356" s="15">
        <v>15.380192369</v>
      </c>
      <c r="AG356" s="15">
        <v>16.531076362999993</v>
      </c>
      <c r="AH356" s="15">
        <v>17.286434254000003</v>
      </c>
      <c r="AI356" s="15">
        <v>17.806669227999993</v>
      </c>
      <c r="AJ356" s="15">
        <v>88.434663036031097</v>
      </c>
      <c r="AK356" s="15">
        <v>89.26947727465469</v>
      </c>
      <c r="AL356" s="15">
        <v>90.575014174375411</v>
      </c>
      <c r="AM356" s="15">
        <v>92.812205264295827</v>
      </c>
      <c r="AN356" s="15">
        <v>95.382555754799952</v>
      </c>
      <c r="AO356" s="15">
        <v>98.045847842265729</v>
      </c>
      <c r="AP356" s="15">
        <v>100.52579158343492</v>
      </c>
      <c r="AQ356" s="15">
        <v>102.04887954593916</v>
      </c>
      <c r="AR356" s="15">
        <v>103.05404034567599</v>
      </c>
      <c r="AS356" s="15">
        <v>11.269223815</v>
      </c>
      <c r="AT356" s="15">
        <v>11.532167724000001</v>
      </c>
      <c r="AU356" s="15">
        <v>11.962031652</v>
      </c>
      <c r="AV356" s="15">
        <v>12.756876723000001</v>
      </c>
      <c r="AW356" s="15">
        <v>13.774306369</v>
      </c>
      <c r="AX356" s="15">
        <v>14.968821440999999</v>
      </c>
      <c r="AY356" s="15">
        <v>16.236862954999999</v>
      </c>
      <c r="AZ356" s="15">
        <v>17.104413236999999</v>
      </c>
      <c r="BA356" s="15">
        <v>17.719464862000002</v>
      </c>
      <c r="BB356" s="15">
        <v>87.047306748043312</v>
      </c>
      <c r="BC356" s="15">
        <v>87.952787705428364</v>
      </c>
      <c r="BD356" s="15">
        <v>89.354694935292045</v>
      </c>
      <c r="BE356" s="15">
        <v>91.717773928742076</v>
      </c>
      <c r="BF356" s="15">
        <v>94.373385892599998</v>
      </c>
      <c r="BG356" s="15">
        <v>97.060485355991432</v>
      </c>
      <c r="BH356" s="15">
        <v>99.505752600942898</v>
      </c>
      <c r="BI356" s="15">
        <v>100.98125005872728</v>
      </c>
      <c r="BJ356" s="15">
        <v>101.94431034407469</v>
      </c>
    </row>
    <row r="357" spans="1:62" ht="12.75" customHeight="1" x14ac:dyDescent="0.15">
      <c r="A357" s="15"/>
      <c r="B357" s="18">
        <f t="shared" si="2"/>
        <v>1065</v>
      </c>
      <c r="C357" s="16">
        <v>35.5</v>
      </c>
      <c r="D357" s="17" t="e">
        <f>VLOOKUP(Table!C357,'Datos de tu bebé'!$E$17:$F$102,2,FALSE)</f>
        <v>#N/A</v>
      </c>
      <c r="E357" s="15">
        <f>IF('Datos de tu bebé'!$D$8="Male",Table!AA357,Table!AS357)</f>
        <v>11.70137143</v>
      </c>
      <c r="F357" s="15">
        <f>IF('Datos de tu bebé'!$D$8="Male",Table!AB357,Table!AT357)</f>
        <v>11.980456439999999</v>
      </c>
      <c r="G357" s="15">
        <f>IF('Datos de tu bebé'!$D$8="Male",Table!AC357,Table!AU357)</f>
        <v>12.431315209999999</v>
      </c>
      <c r="H357" s="15">
        <f>IF('Datos de tu bebé'!$D$8="Male",Table!AD357,Table!AV357)</f>
        <v>13.247206569999999</v>
      </c>
      <c r="I357" s="15">
        <f>IF('Datos de tu bebé'!$D$8="Male",Table!AE357,Table!AW357)</f>
        <v>14.25779618</v>
      </c>
      <c r="J357" s="15">
        <f>IF('Datos de tu bebé'!$D$8="Male",Table!AF357,Table!AX357)</f>
        <v>15.396279099999999</v>
      </c>
      <c r="K357" s="15">
        <f>IF('Datos de tu bebé'!$D$8="Male",Table!AG357,Table!AY357)</f>
        <v>16.549404939999999</v>
      </c>
      <c r="L357" s="15">
        <f>IF('Datos de tu bebé'!$D$8="Male",Table!AH357,Table!AZ357)</f>
        <v>17.30646132</v>
      </c>
      <c r="M357" s="15">
        <f>IF('Datos de tu bebé'!$D$8="Male",Table!AI357,Table!BA357)</f>
        <v>17.827971699999999</v>
      </c>
      <c r="N357" s="15" t="e">
        <f t="shared" si="0"/>
        <v>#N/A</v>
      </c>
      <c r="O357" s="16">
        <v>35.5</v>
      </c>
      <c r="P357" s="17" t="e">
        <f>VLOOKUP(Table!O357,'Datos de tu bebé'!$E$17:$G$102,3,FALSE)</f>
        <v>#N/A</v>
      </c>
      <c r="Q357" s="15">
        <f>IF('Datos de tu bebé'!$D$8="Male",Table!AJ357,Table!BB357)</f>
        <v>88.497740960496856</v>
      </c>
      <c r="R357" s="15">
        <f>IF('Datos de tu bebé'!$D$8="Male",Table!AK357,Table!BC357)</f>
        <v>89.332418366464694</v>
      </c>
      <c r="S357" s="15">
        <f>IF('Datos de tu bebé'!$D$8="Male",Table!AL357,Table!BD357)</f>
        <v>90.63786404228334</v>
      </c>
      <c r="T357" s="15">
        <f>IF('Datos de tu bebé'!$D$8="Male",Table!AM357,Table!BE357)</f>
        <v>92.875248610717335</v>
      </c>
      <c r="U357" s="15">
        <f>IF('Datos de tu bebé'!$D$8="Male",Table!AN357,Table!BF357)</f>
        <v>95.446369813000004</v>
      </c>
      <c r="V357" s="15">
        <f>IF('Datos de tu bebé'!$D$8="Male",Table!AO357,Table!BG357)</f>
        <v>98.111082613470316</v>
      </c>
      <c r="W357" s="15">
        <f>IF('Datos de tu bebé'!$D$8="Male",Table!AP357,Table!BH357)</f>
        <v>100.59292122326605</v>
      </c>
      <c r="X357" s="15">
        <f>IF('Datos de tu bebé'!$D$8="Male",Table!AQ357,Table!BI357)</f>
        <v>102.11744721866171</v>
      </c>
      <c r="Y357" s="15">
        <f>IF('Datos de tu bebé'!$D$8="Male",Table!AR357,Table!BJ357)</f>
        <v>103.12367158861994</v>
      </c>
      <c r="Z357" s="15" t="e">
        <f t="shared" si="1"/>
        <v>#N/A</v>
      </c>
      <c r="AA357" s="15">
        <v>11.70137143</v>
      </c>
      <c r="AB357" s="15">
        <v>11.980456439999999</v>
      </c>
      <c r="AC357" s="15">
        <v>12.431315209999999</v>
      </c>
      <c r="AD357" s="15">
        <v>13.247206569999999</v>
      </c>
      <c r="AE357" s="15">
        <v>14.25779618</v>
      </c>
      <c r="AF357" s="15">
        <v>15.396279099999999</v>
      </c>
      <c r="AG357" s="15">
        <v>16.549404939999999</v>
      </c>
      <c r="AH357" s="15">
        <v>17.30646132</v>
      </c>
      <c r="AI357" s="15">
        <v>17.827971699999999</v>
      </c>
      <c r="AJ357" s="15">
        <v>88.497740960496856</v>
      </c>
      <c r="AK357" s="15">
        <v>89.332418366464694</v>
      </c>
      <c r="AL357" s="15">
        <v>90.63786404228334</v>
      </c>
      <c r="AM357" s="15">
        <v>92.875248610717335</v>
      </c>
      <c r="AN357" s="15">
        <v>95.446369813000004</v>
      </c>
      <c r="AO357" s="15">
        <v>98.111082613470316</v>
      </c>
      <c r="AP357" s="15">
        <v>100.59292122326605</v>
      </c>
      <c r="AQ357" s="15">
        <v>102.11744721866171</v>
      </c>
      <c r="AR357" s="15">
        <v>103.12367158861994</v>
      </c>
      <c r="AS357" s="15">
        <v>11.27999893</v>
      </c>
      <c r="AT357" s="15">
        <v>11.54332263</v>
      </c>
      <c r="AU357" s="15">
        <v>11.973841800000001</v>
      </c>
      <c r="AV357" s="15">
        <v>12.770013390000001</v>
      </c>
      <c r="AW357" s="15">
        <v>13.78936547</v>
      </c>
      <c r="AX357" s="15">
        <v>14.98647034</v>
      </c>
      <c r="AY357" s="15">
        <v>16.257667059999999</v>
      </c>
      <c r="AZ357" s="15">
        <v>17.127622970000001</v>
      </c>
      <c r="BA357" s="15">
        <v>17.744503720000001</v>
      </c>
      <c r="BB357" s="15">
        <v>87.103488742391065</v>
      </c>
      <c r="BC357" s="15">
        <v>88.009365535873869</v>
      </c>
      <c r="BD357" s="15">
        <v>89.411958841956789</v>
      </c>
      <c r="BE357" s="15">
        <v>91.776393474621784</v>
      </c>
      <c r="BF357" s="15">
        <v>94.433822778999996</v>
      </c>
      <c r="BG357" s="15">
        <v>97.123072041181686</v>
      </c>
      <c r="BH357" s="15">
        <v>99.570562541881188</v>
      </c>
      <c r="BI357" s="15">
        <v>101.04752272937122</v>
      </c>
      <c r="BJ357" s="15">
        <v>102.0115863983421</v>
      </c>
    </row>
    <row r="358" spans="1:62" ht="12.75" customHeight="1" x14ac:dyDescent="0.15">
      <c r="A358" s="15"/>
      <c r="B358" s="18">
        <f t="shared" si="2"/>
        <v>1068</v>
      </c>
      <c r="C358" s="16">
        <v>35.6</v>
      </c>
      <c r="D358" s="17" t="e">
        <f>VLOOKUP(Table!C358,'Datos de tu bebé'!$E$17:$F$102,2,FALSE)</f>
        <v>#N/A</v>
      </c>
      <c r="E358" s="15">
        <f>IF('Datos de tu bebé'!$D$8="Male",Table!AA358,Table!AS358)</f>
        <v>11.713053918</v>
      </c>
      <c r="F358" s="15">
        <f>IF('Datos de tu bebé'!$D$8="Male",Table!AB358,Table!AT358)</f>
        <v>11.992347248</v>
      </c>
      <c r="G358" s="15">
        <f>IF('Datos de tu bebé'!$D$8="Male",Table!AC358,Table!AU358)</f>
        <v>12.443588523999999</v>
      </c>
      <c r="H358" s="15">
        <f>IF('Datos de tu bebé'!$D$8="Male",Table!AD358,Table!AV358)</f>
        <v>13.260320521999999</v>
      </c>
      <c r="I358" s="15">
        <f>IF('Datos de tu bebé'!$D$8="Male",Table!AE358,Table!AW358)</f>
        <v>14.272225832</v>
      </c>
      <c r="J358" s="15">
        <f>IF('Datos de tu bebé'!$D$8="Male",Table!AF358,Table!AX358)</f>
        <v>15.412568173999999</v>
      </c>
      <c r="K358" s="15">
        <f>IF('Datos de tu bebé'!$D$8="Male",Table!AG358,Table!AY358)</f>
        <v>16.567997771999998</v>
      </c>
      <c r="L358" s="15">
        <f>IF('Datos de tu bebé'!$D$8="Male",Table!AH358,Table!AZ358)</f>
        <v>17.326802038</v>
      </c>
      <c r="M358" s="15">
        <f>IF('Datos de tu bebé'!$D$8="Male",Table!AI358,Table!BA358)</f>
        <v>17.849626665999999</v>
      </c>
      <c r="N358" s="15" t="e">
        <f t="shared" si="0"/>
        <v>#N/A</v>
      </c>
      <c r="O358" s="16">
        <v>35.6</v>
      </c>
      <c r="P358" s="17" t="e">
        <f>VLOOKUP(Table!O358,'Datos de tu bebé'!$E$17:$G$102,3,FALSE)</f>
        <v>#N/A</v>
      </c>
      <c r="Q358" s="15"/>
      <c r="R358" s="15"/>
      <c r="S358" s="15"/>
      <c r="T358" s="15"/>
      <c r="U358" s="15"/>
      <c r="V358" s="15"/>
      <c r="W358" s="15"/>
      <c r="X358" s="15"/>
      <c r="Y358" s="15"/>
      <c r="Z358" s="15" t="e">
        <f t="shared" si="1"/>
        <v>#N/A</v>
      </c>
      <c r="AA358" s="15">
        <v>11.713053918</v>
      </c>
      <c r="AB358" s="15">
        <v>11.992347248</v>
      </c>
      <c r="AC358" s="15">
        <v>12.443588523999999</v>
      </c>
      <c r="AD358" s="15">
        <v>13.260320521999999</v>
      </c>
      <c r="AE358" s="15">
        <v>14.272225832</v>
      </c>
      <c r="AF358" s="15">
        <v>15.412568173999999</v>
      </c>
      <c r="AG358" s="15">
        <v>16.567997771999998</v>
      </c>
      <c r="AH358" s="15">
        <v>17.326802038</v>
      </c>
      <c r="AI358" s="15">
        <v>17.849626665999999</v>
      </c>
      <c r="AJ358" s="15"/>
      <c r="AK358" s="15"/>
      <c r="AL358" s="15"/>
      <c r="AM358" s="15"/>
      <c r="AN358" s="15"/>
      <c r="AO358" s="15"/>
      <c r="AP358" s="15"/>
      <c r="AQ358" s="15"/>
      <c r="AR358" s="15"/>
      <c r="AS358" s="15">
        <v>11.290808119999999</v>
      </c>
      <c r="AT358" s="15">
        <v>11.554515910000001</v>
      </c>
      <c r="AU358" s="15">
        <v>11.985697614000001</v>
      </c>
      <c r="AV358" s="15">
        <v>12.78321043</v>
      </c>
      <c r="AW358" s="15">
        <v>13.80450714</v>
      </c>
      <c r="AX358" s="15">
        <v>15.004234902</v>
      </c>
      <c r="AY358" s="15">
        <v>16.278633559999999</v>
      </c>
      <c r="AZ358" s="15">
        <v>17.151035950000001</v>
      </c>
      <c r="BA358" s="15">
        <v>17.769780006000001</v>
      </c>
      <c r="BB358" s="15"/>
      <c r="BC358" s="15"/>
      <c r="BD358" s="15"/>
      <c r="BE358" s="15"/>
      <c r="BF358" s="15"/>
      <c r="BG358" s="15"/>
      <c r="BH358" s="15"/>
      <c r="BI358" s="15"/>
      <c r="BJ358" s="15"/>
    </row>
    <row r="359" spans="1:62" ht="12.75" customHeight="1" x14ac:dyDescent="0.15">
      <c r="A359" s="15"/>
      <c r="B359" s="18">
        <f t="shared" si="2"/>
        <v>1071</v>
      </c>
      <c r="C359" s="16">
        <v>35.700000000000003</v>
      </c>
      <c r="D359" s="17" t="e">
        <f>VLOOKUP(Table!C359,'Datos de tu bebé'!$E$17:$F$102,2,FALSE)</f>
        <v>#N/A</v>
      </c>
      <c r="E359" s="15">
        <f>IF('Datos de tu bebé'!$D$8="Male",Table!AA359,Table!AS359)</f>
        <v>11.724736406</v>
      </c>
      <c r="F359" s="15">
        <f>IF('Datos de tu bebé'!$D$8="Male",Table!AB359,Table!AT359)</f>
        <v>12.004238056</v>
      </c>
      <c r="G359" s="15">
        <f>IF('Datos de tu bebé'!$D$8="Male",Table!AC359,Table!AU359)</f>
        <v>12.455861837999999</v>
      </c>
      <c r="H359" s="15">
        <f>IF('Datos de tu bebé'!$D$8="Male",Table!AD359,Table!AV359)</f>
        <v>13.273434473999998</v>
      </c>
      <c r="I359" s="15">
        <f>IF('Datos de tu bebé'!$D$8="Male",Table!AE359,Table!AW359)</f>
        <v>14.286655484000001</v>
      </c>
      <c r="J359" s="15">
        <f>IF('Datos de tu bebé'!$D$8="Male",Table!AF359,Table!AX359)</f>
        <v>15.428857247999998</v>
      </c>
      <c r="K359" s="15">
        <f>IF('Datos de tu bebé'!$D$8="Male",Table!AG359,Table!AY359)</f>
        <v>16.586590603999998</v>
      </c>
      <c r="L359" s="15">
        <f>IF('Datos de tu bebé'!$D$8="Male",Table!AH359,Table!AZ359)</f>
        <v>17.347142756</v>
      </c>
      <c r="M359" s="15">
        <f>IF('Datos de tu bebé'!$D$8="Male",Table!AI359,Table!BA359)</f>
        <v>17.871281631999999</v>
      </c>
      <c r="N359" s="15" t="e">
        <f t="shared" si="0"/>
        <v>#N/A</v>
      </c>
      <c r="O359" s="16">
        <v>35.700000000000003</v>
      </c>
      <c r="P359" s="17" t="e">
        <f>VLOOKUP(Table!O359,'Datos de tu bebé'!$E$17:$G$102,3,FALSE)</f>
        <v>#N/A</v>
      </c>
      <c r="Q359" s="15"/>
      <c r="R359" s="15"/>
      <c r="S359" s="15"/>
      <c r="T359" s="15"/>
      <c r="U359" s="15"/>
      <c r="V359" s="15"/>
      <c r="W359" s="15"/>
      <c r="X359" s="15"/>
      <c r="Y359" s="15"/>
      <c r="Z359" s="15" t="e">
        <f t="shared" ref="Z359:Z362" si="3">LOOKUP(P359,Q359:Y359,$Q$1:$Y$1)</f>
        <v>#N/A</v>
      </c>
      <c r="AA359" s="15">
        <v>11.724736406</v>
      </c>
      <c r="AB359" s="15">
        <v>12.004238056</v>
      </c>
      <c r="AC359" s="15">
        <v>12.455861837999999</v>
      </c>
      <c r="AD359" s="15">
        <v>13.273434473999998</v>
      </c>
      <c r="AE359" s="15">
        <v>14.286655484000001</v>
      </c>
      <c r="AF359" s="15">
        <v>15.428857247999998</v>
      </c>
      <c r="AG359" s="15">
        <v>16.586590603999998</v>
      </c>
      <c r="AH359" s="15">
        <v>17.347142756</v>
      </c>
      <c r="AI359" s="15">
        <v>17.871281631999999</v>
      </c>
      <c r="AJ359" s="15"/>
      <c r="AK359" s="15"/>
      <c r="AL359" s="15"/>
      <c r="AM359" s="15"/>
      <c r="AN359" s="15"/>
      <c r="AO359" s="15"/>
      <c r="AP359" s="15"/>
      <c r="AQ359" s="15"/>
      <c r="AR359" s="15"/>
      <c r="AS359" s="15">
        <v>11.301617309999999</v>
      </c>
      <c r="AT359" s="15">
        <v>11.56570919</v>
      </c>
      <c r="AU359" s="15">
        <v>11.997553428</v>
      </c>
      <c r="AV359" s="15">
        <v>12.79640747</v>
      </c>
      <c r="AW359" s="15">
        <v>13.81964881</v>
      </c>
      <c r="AX359" s="15">
        <v>15.021999464</v>
      </c>
      <c r="AY359" s="15">
        <v>16.29960006</v>
      </c>
      <c r="AZ359" s="15">
        <v>17.174448930000001</v>
      </c>
      <c r="BA359" s="15">
        <v>17.795056292000002</v>
      </c>
      <c r="BB359" s="15"/>
      <c r="BC359" s="15"/>
      <c r="BD359" s="15"/>
      <c r="BE359" s="15"/>
      <c r="BF359" s="15"/>
      <c r="BG359" s="15"/>
      <c r="BH359" s="15"/>
      <c r="BI359" s="15"/>
      <c r="BJ359" s="15"/>
    </row>
    <row r="360" spans="1:62" ht="12.75" customHeight="1" x14ac:dyDescent="0.15">
      <c r="A360" s="15"/>
      <c r="B360" s="18">
        <f t="shared" si="2"/>
        <v>1074</v>
      </c>
      <c r="C360" s="16">
        <v>35.799999999999997</v>
      </c>
      <c r="D360" s="17" t="e">
        <f>VLOOKUP(Table!C360,'Datos de tu bebé'!$E$17:$F$102,2,FALSE)</f>
        <v>#N/A</v>
      </c>
      <c r="E360" s="15">
        <f>IF('Datos de tu bebé'!$D$8="Male",Table!AA360,Table!AS360)</f>
        <v>11.736418894</v>
      </c>
      <c r="F360" s="15">
        <f>IF('Datos de tu bebé'!$D$8="Male",Table!AB360,Table!AT360)</f>
        <v>12.016128864000001</v>
      </c>
      <c r="G360" s="15">
        <f>IF('Datos de tu bebé'!$D$8="Male",Table!AC360,Table!AU360)</f>
        <v>12.468135151999999</v>
      </c>
      <c r="H360" s="15">
        <f>IF('Datos de tu bebé'!$D$8="Male",Table!AD360,Table!AV360)</f>
        <v>13.286548425999998</v>
      </c>
      <c r="I360" s="15">
        <f>IF('Datos de tu bebé'!$D$8="Male",Table!AE360,Table!AW360)</f>
        <v>14.301085136000001</v>
      </c>
      <c r="J360" s="15">
        <f>IF('Datos de tu bebé'!$D$8="Male",Table!AF360,Table!AX360)</f>
        <v>15.445146321999998</v>
      </c>
      <c r="K360" s="15">
        <f>IF('Datos de tu bebé'!$D$8="Male",Table!AG360,Table!AY360)</f>
        <v>16.605183435999997</v>
      </c>
      <c r="L360" s="15">
        <f>IF('Datos de tu bebé'!$D$8="Male",Table!AH360,Table!AZ360)</f>
        <v>17.367483474</v>
      </c>
      <c r="M360" s="15">
        <f>IF('Datos de tu bebé'!$D$8="Male",Table!AI360,Table!BA360)</f>
        <v>17.892936597999999</v>
      </c>
      <c r="N360" s="15" t="e">
        <f t="shared" si="0"/>
        <v>#N/A</v>
      </c>
      <c r="O360" s="16">
        <v>35.799999999999997</v>
      </c>
      <c r="P360" s="17" t="e">
        <f>VLOOKUP(Table!O360,'Datos de tu bebé'!$E$17:$G$102,3,FALSE)</f>
        <v>#N/A</v>
      </c>
      <c r="Q360" s="15"/>
      <c r="R360" s="15"/>
      <c r="S360" s="15"/>
      <c r="T360" s="15"/>
      <c r="U360" s="15"/>
      <c r="V360" s="15"/>
      <c r="W360" s="15"/>
      <c r="X360" s="15"/>
      <c r="Y360" s="15"/>
      <c r="Z360" s="15" t="e">
        <f t="shared" si="3"/>
        <v>#N/A</v>
      </c>
      <c r="AA360" s="15">
        <v>11.736418894</v>
      </c>
      <c r="AB360" s="15">
        <v>12.016128864000001</v>
      </c>
      <c r="AC360" s="15">
        <v>12.468135151999999</v>
      </c>
      <c r="AD360" s="15">
        <v>13.286548425999998</v>
      </c>
      <c r="AE360" s="15">
        <v>14.301085136000001</v>
      </c>
      <c r="AF360" s="15">
        <v>15.445146321999998</v>
      </c>
      <c r="AG360" s="15">
        <v>16.605183435999997</v>
      </c>
      <c r="AH360" s="15">
        <v>17.367483474</v>
      </c>
      <c r="AI360" s="15">
        <v>17.892936597999999</v>
      </c>
      <c r="AJ360" s="15"/>
      <c r="AK360" s="15"/>
      <c r="AL360" s="15"/>
      <c r="AM360" s="15"/>
      <c r="AN360" s="15"/>
      <c r="AO360" s="15"/>
      <c r="AP360" s="15"/>
      <c r="AQ360" s="15"/>
      <c r="AR360" s="15"/>
      <c r="AS360" s="15">
        <v>11.312426500000001</v>
      </c>
      <c r="AT360" s="15">
        <v>11.57690247</v>
      </c>
      <c r="AU360" s="15">
        <v>12.009409242</v>
      </c>
      <c r="AV360" s="15">
        <v>12.809604510000002</v>
      </c>
      <c r="AW360" s="15">
        <v>13.834790479999999</v>
      </c>
      <c r="AX360" s="15">
        <v>15.039764026</v>
      </c>
      <c r="AY360" s="15">
        <v>16.32056656</v>
      </c>
      <c r="AZ360" s="15">
        <v>17.19786191</v>
      </c>
      <c r="BA360" s="15">
        <v>17.820332577999999</v>
      </c>
      <c r="BB360" s="15"/>
      <c r="BC360" s="15"/>
      <c r="BD360" s="15"/>
      <c r="BE360" s="15"/>
      <c r="BF360" s="15"/>
      <c r="BG360" s="15"/>
      <c r="BH360" s="15"/>
      <c r="BI360" s="15"/>
      <c r="BJ360" s="15"/>
    </row>
    <row r="361" spans="1:62" ht="12.75" customHeight="1" x14ac:dyDescent="0.15">
      <c r="A361" s="15" t="s">
        <v>2</v>
      </c>
      <c r="B361" s="18">
        <f t="shared" si="2"/>
        <v>1077</v>
      </c>
      <c r="C361" s="16">
        <v>35.9</v>
      </c>
      <c r="D361" s="17" t="e">
        <f>VLOOKUP(Table!C361,'Datos de tu bebé'!$E$17:$F$102,2,FALSE)</f>
        <v>#N/A</v>
      </c>
      <c r="E361" s="15">
        <f>IF('Datos de tu bebé'!$D$8="Male",Table!AA361,Table!AS361)</f>
        <v>11.748101382</v>
      </c>
      <c r="F361" s="15">
        <f>IF('Datos de tu bebé'!$D$8="Male",Table!AB361,Table!AT361)</f>
        <v>12.028019672000001</v>
      </c>
      <c r="G361" s="15">
        <f>IF('Datos de tu bebé'!$D$8="Male",Table!AC361,Table!AU361)</f>
        <v>12.480408465999998</v>
      </c>
      <c r="H361" s="15">
        <f>IF('Datos de tu bebé'!$D$8="Male",Table!AD361,Table!AV361)</f>
        <v>13.299662377999997</v>
      </c>
      <c r="I361" s="15">
        <f>IF('Datos de tu bebé'!$D$8="Male",Table!AE361,Table!AW361)</f>
        <v>14.315514788000002</v>
      </c>
      <c r="J361" s="15">
        <f>IF('Datos de tu bebé'!$D$8="Male",Table!AF361,Table!AX361)</f>
        <v>15.461435395999997</v>
      </c>
      <c r="K361" s="15">
        <f>IF('Datos de tu bebé'!$D$8="Male",Table!AG361,Table!AY361)</f>
        <v>16.623776267999997</v>
      </c>
      <c r="L361" s="15">
        <f>IF('Datos de tu bebé'!$D$8="Male",Table!AH361,Table!AZ361)</f>
        <v>17.387824192</v>
      </c>
      <c r="M361" s="15">
        <f>IF('Datos de tu bebé'!$D$8="Male",Table!AI361,Table!BA361)</f>
        <v>17.914591563999998</v>
      </c>
      <c r="N361" s="15" t="e">
        <f t="shared" si="0"/>
        <v>#N/A</v>
      </c>
      <c r="O361" s="16">
        <v>35.9</v>
      </c>
      <c r="P361" s="17" t="e">
        <f>VLOOKUP(Table!O361,'Datos de tu bebé'!$E$17:$G$102,3,FALSE)</f>
        <v>#N/A</v>
      </c>
      <c r="Q361" s="15"/>
      <c r="R361" s="15"/>
      <c r="S361" s="15"/>
      <c r="T361" s="15"/>
      <c r="U361" s="15"/>
      <c r="V361" s="15"/>
      <c r="W361" s="15"/>
      <c r="X361" s="15"/>
      <c r="Y361" s="15"/>
      <c r="Z361" s="15" t="e">
        <f t="shared" si="3"/>
        <v>#N/A</v>
      </c>
      <c r="AA361" s="15">
        <v>11.748101382</v>
      </c>
      <c r="AB361" s="15">
        <v>12.028019672000001</v>
      </c>
      <c r="AC361" s="15">
        <v>12.480408465999998</v>
      </c>
      <c r="AD361" s="15">
        <v>13.299662377999997</v>
      </c>
      <c r="AE361" s="15">
        <v>14.315514788000002</v>
      </c>
      <c r="AF361" s="15">
        <v>15.461435395999997</v>
      </c>
      <c r="AG361" s="15">
        <v>16.623776267999997</v>
      </c>
      <c r="AH361" s="15">
        <v>17.387824192</v>
      </c>
      <c r="AI361" s="15">
        <v>17.914591563999998</v>
      </c>
      <c r="AJ361" s="15"/>
      <c r="AK361" s="15"/>
      <c r="AL361" s="15"/>
      <c r="AM361" s="15"/>
      <c r="AN361" s="15"/>
      <c r="AO361" s="15"/>
      <c r="AP361" s="15"/>
      <c r="AQ361" s="15"/>
      <c r="AR361" s="15"/>
      <c r="AS361" s="15">
        <v>11.323235690000001</v>
      </c>
      <c r="AT361" s="15">
        <v>11.588095749999999</v>
      </c>
      <c r="AU361" s="15">
        <v>12.021265055999999</v>
      </c>
      <c r="AV361" s="15">
        <v>12.822801550000001</v>
      </c>
      <c r="AW361" s="15">
        <v>13.849932149999999</v>
      </c>
      <c r="AX361" s="15">
        <v>15.057528588</v>
      </c>
      <c r="AY361" s="15">
        <v>16.34153306</v>
      </c>
      <c r="AZ361" s="15">
        <v>17.22127489</v>
      </c>
      <c r="BA361" s="15">
        <v>17.845608863999999</v>
      </c>
      <c r="BB361" s="15"/>
      <c r="BC361" s="15"/>
      <c r="BD361" s="15"/>
      <c r="BE361" s="15"/>
      <c r="BF361" s="15"/>
      <c r="BG361" s="15"/>
      <c r="BH361" s="15"/>
      <c r="BI361" s="15"/>
      <c r="BJ361" s="15"/>
    </row>
    <row r="362" spans="1:62" ht="12.75" customHeight="1" x14ac:dyDescent="0.15">
      <c r="A362" s="15"/>
      <c r="B362" s="18">
        <f t="shared" si="2"/>
        <v>1080</v>
      </c>
      <c r="C362" s="16">
        <v>36</v>
      </c>
      <c r="D362" s="17" t="e">
        <f>VLOOKUP(Table!C362,'Datos de tu bebé'!$E$17:$F$102,2,FALSE)</f>
        <v>#N/A</v>
      </c>
      <c r="E362" s="15">
        <f>IF('Datos de tu bebé'!$D$8="Male",Table!AA362,Table!AS362)</f>
        <v>11.75978387</v>
      </c>
      <c r="F362" s="15">
        <f>IF('Datos de tu bebé'!$D$8="Male",Table!AB362,Table!AT362)</f>
        <v>12.03991048</v>
      </c>
      <c r="G362" s="15">
        <f>IF('Datos de tu bebé'!$D$8="Male",Table!AC362,Table!AU362)</f>
        <v>12.49268178</v>
      </c>
      <c r="H362" s="15">
        <f>IF('Datos de tu bebé'!$D$8="Male",Table!AD362,Table!AV362)</f>
        <v>13.31277633</v>
      </c>
      <c r="I362" s="15">
        <f>IF('Datos de tu bebé'!$D$8="Male",Table!AE362,Table!AW362)</f>
        <v>14.32994444</v>
      </c>
      <c r="J362" s="15">
        <f>IF('Datos de tu bebé'!$D$8="Male",Table!AF362,Table!AX362)</f>
        <v>15.47772447</v>
      </c>
      <c r="K362" s="15">
        <f>IF('Datos de tu bebé'!$D$8="Male",Table!AG362,Table!AY362)</f>
        <v>16.6423691</v>
      </c>
      <c r="L362" s="15">
        <f>IF('Datos de tu bebé'!$D$8="Male",Table!AH362,Table!AZ362)</f>
        <v>17.40816491</v>
      </c>
      <c r="M362" s="15">
        <f>IF('Datos de tu bebé'!$D$8="Male",Table!AI362,Table!BA362)</f>
        <v>17.936246529999998</v>
      </c>
      <c r="N362" s="15" t="e">
        <f t="shared" si="0"/>
        <v>#N/A</v>
      </c>
      <c r="O362" s="16">
        <v>36</v>
      </c>
      <c r="P362" s="17" t="e">
        <f>VLOOKUP(Table!O362,'Datos de tu bebé'!$E$17:$G$102,3,FALSE)</f>
        <v>#N/A</v>
      </c>
      <c r="Q362" s="15"/>
      <c r="R362" s="15"/>
      <c r="S362" s="15"/>
      <c r="T362" s="15"/>
      <c r="U362" s="15"/>
      <c r="V362" s="15"/>
      <c r="W362" s="15"/>
      <c r="X362" s="15"/>
      <c r="Y362" s="15"/>
      <c r="Z362" s="15" t="e">
        <f t="shared" si="3"/>
        <v>#N/A</v>
      </c>
      <c r="AA362" s="15">
        <v>11.75978387</v>
      </c>
      <c r="AB362" s="15">
        <v>12.03991048</v>
      </c>
      <c r="AC362" s="15">
        <v>12.49268178</v>
      </c>
      <c r="AD362" s="15">
        <v>13.31277633</v>
      </c>
      <c r="AE362" s="15">
        <v>14.32994444</v>
      </c>
      <c r="AF362" s="15">
        <v>15.47772447</v>
      </c>
      <c r="AG362" s="15">
        <v>16.6423691</v>
      </c>
      <c r="AH362" s="15">
        <v>17.40816491</v>
      </c>
      <c r="AI362" s="15">
        <v>17.936246529999998</v>
      </c>
      <c r="AJ362" s="15"/>
      <c r="AK362" s="15"/>
      <c r="AL362" s="15"/>
      <c r="AM362" s="15"/>
      <c r="AN362" s="15"/>
      <c r="AO362" s="15"/>
      <c r="AP362" s="15"/>
      <c r="AQ362" s="15"/>
      <c r="AR362" s="15"/>
      <c r="AS362" s="15">
        <v>11.33404488</v>
      </c>
      <c r="AT362" s="15">
        <v>11.59928903</v>
      </c>
      <c r="AU362" s="15">
        <v>12.033120869999999</v>
      </c>
      <c r="AV362" s="15">
        <v>12.835998590000001</v>
      </c>
      <c r="AW362" s="15">
        <v>13.865073819999999</v>
      </c>
      <c r="AX362" s="15">
        <v>15.07529315</v>
      </c>
      <c r="AY362" s="15">
        <v>16.36249956</v>
      </c>
      <c r="AZ362" s="15">
        <v>17.24468787</v>
      </c>
      <c r="BA362" s="15">
        <v>17.870885149999999</v>
      </c>
      <c r="BB362" s="15"/>
      <c r="BC362" s="15"/>
      <c r="BD362" s="15"/>
      <c r="BE362" s="15"/>
      <c r="BF362" s="15"/>
      <c r="BG362" s="15"/>
      <c r="BH362" s="15"/>
      <c r="BI362" s="15"/>
      <c r="BJ362" s="15"/>
    </row>
    <row r="363" spans="1:62" ht="12.75" customHeight="1" x14ac:dyDescent="0.15">
      <c r="A363" s="19"/>
      <c r="B363" s="19"/>
      <c r="C363" s="20"/>
      <c r="D363" s="21"/>
      <c r="E363" s="19"/>
      <c r="F363" s="19"/>
      <c r="G363" s="19"/>
      <c r="H363" s="19"/>
      <c r="I363" s="19"/>
      <c r="J363" s="19"/>
      <c r="K363" s="19"/>
      <c r="L363" s="19"/>
      <c r="M363" s="19"/>
      <c r="N363" s="19"/>
      <c r="O363" s="20"/>
      <c r="P363" s="19"/>
      <c r="Q363" s="19"/>
      <c r="R363" s="19"/>
      <c r="S363" s="19"/>
      <c r="T363" s="19"/>
      <c r="U363" s="19"/>
      <c r="V363" s="19"/>
      <c r="W363" s="19"/>
      <c r="X363" s="19"/>
      <c r="Y363" s="19"/>
      <c r="Z363" s="19"/>
      <c r="AA363" s="19"/>
      <c r="AB363" s="19"/>
      <c r="AC363" s="19"/>
      <c r="AD363" s="19"/>
      <c r="AE363" s="19"/>
      <c r="AF363" s="19"/>
      <c r="AG363" s="19"/>
      <c r="AH363" s="19"/>
      <c r="AI363" s="19"/>
      <c r="AJ363" s="19"/>
      <c r="AK363" s="19"/>
      <c r="AL363" s="19"/>
      <c r="AM363" s="19"/>
      <c r="AN363" s="19"/>
      <c r="AO363" s="19"/>
      <c r="AP363" s="19"/>
      <c r="AQ363" s="19"/>
      <c r="AR363" s="19"/>
      <c r="AS363" s="19"/>
      <c r="AT363" s="19"/>
      <c r="AU363" s="19"/>
      <c r="AV363" s="19"/>
      <c r="AW363" s="19"/>
      <c r="AX363" s="19"/>
      <c r="AY363" s="19"/>
      <c r="AZ363" s="19"/>
      <c r="BA363" s="19"/>
      <c r="BB363" s="19"/>
      <c r="BC363" s="19"/>
      <c r="BD363" s="19"/>
      <c r="BE363" s="19"/>
      <c r="BF363" s="19"/>
      <c r="BG363" s="19"/>
      <c r="BH363" s="19"/>
      <c r="BI363" s="19"/>
      <c r="BJ363" s="19"/>
    </row>
    <row r="364" spans="1:62" ht="12.75" customHeight="1" x14ac:dyDescent="0.15">
      <c r="A364" s="19"/>
      <c r="B364" s="19"/>
      <c r="C364" s="20"/>
      <c r="D364" s="21"/>
      <c r="E364" s="19"/>
      <c r="F364" s="19"/>
      <c r="G364" s="19"/>
      <c r="H364" s="19"/>
      <c r="I364" s="19"/>
      <c r="J364" s="19"/>
      <c r="K364" s="19"/>
      <c r="L364" s="19"/>
      <c r="M364" s="19"/>
      <c r="N364" s="19"/>
      <c r="O364" s="20"/>
      <c r="P364" s="19"/>
      <c r="Q364" s="19"/>
      <c r="R364" s="19"/>
      <c r="S364" s="19"/>
      <c r="T364" s="19"/>
      <c r="U364" s="19"/>
      <c r="V364" s="19"/>
      <c r="W364" s="19"/>
      <c r="X364" s="19"/>
      <c r="Y364" s="19"/>
      <c r="Z364" s="19"/>
      <c r="AA364" s="19"/>
      <c r="AB364" s="19"/>
      <c r="AC364" s="19"/>
      <c r="AD364" s="19"/>
      <c r="AE364" s="19"/>
      <c r="AF364" s="19"/>
      <c r="AG364" s="19"/>
      <c r="AH364" s="19"/>
      <c r="AI364" s="19"/>
      <c r="AJ364" s="19"/>
      <c r="AK364" s="19"/>
      <c r="AL364" s="19"/>
      <c r="AM364" s="19"/>
      <c r="AN364" s="19"/>
      <c r="AO364" s="19"/>
      <c r="AP364" s="19"/>
      <c r="AQ364" s="19"/>
      <c r="AR364" s="19"/>
      <c r="AS364" s="19"/>
      <c r="AT364" s="19"/>
      <c r="AU364" s="19"/>
      <c r="AV364" s="19"/>
      <c r="AW364" s="19"/>
      <c r="AX364" s="19"/>
      <c r="AY364" s="19"/>
      <c r="AZ364" s="19"/>
      <c r="BA364" s="19"/>
      <c r="BB364" s="19"/>
      <c r="BC364" s="19"/>
      <c r="BD364" s="19"/>
      <c r="BE364" s="19"/>
      <c r="BF364" s="19"/>
      <c r="BG364" s="19"/>
      <c r="BH364" s="19"/>
      <c r="BI364" s="19"/>
      <c r="BJ364" s="19"/>
    </row>
    <row r="365" spans="1:62" ht="12.75" customHeight="1" x14ac:dyDescent="0.15">
      <c r="A365" s="19"/>
      <c r="B365" s="19"/>
      <c r="C365" s="20"/>
      <c r="D365" s="21"/>
      <c r="E365" s="19"/>
      <c r="F365" s="19"/>
      <c r="G365" s="19"/>
      <c r="H365" s="19"/>
      <c r="I365" s="19"/>
      <c r="J365" s="19"/>
      <c r="K365" s="19"/>
      <c r="L365" s="19"/>
      <c r="M365" s="19"/>
      <c r="N365" s="19"/>
      <c r="O365" s="20"/>
      <c r="P365" s="19"/>
      <c r="Q365" s="19"/>
      <c r="R365" s="19"/>
      <c r="S365" s="19"/>
      <c r="T365" s="19"/>
      <c r="U365" s="19"/>
      <c r="V365" s="19"/>
      <c r="W365" s="19"/>
      <c r="X365" s="19"/>
      <c r="Y365" s="19"/>
      <c r="Z365" s="19"/>
      <c r="AA365" s="19"/>
      <c r="AB365" s="19"/>
      <c r="AC365" s="19"/>
      <c r="AD365" s="19"/>
      <c r="AE365" s="19"/>
      <c r="AF365" s="19"/>
      <c r="AG365" s="19"/>
      <c r="AH365" s="19"/>
      <c r="AI365" s="19"/>
      <c r="AJ365" s="19"/>
      <c r="AK365" s="19"/>
      <c r="AL365" s="19"/>
      <c r="AM365" s="19"/>
      <c r="AN365" s="19"/>
      <c r="AO365" s="19"/>
      <c r="AP365" s="19"/>
      <c r="AQ365" s="19"/>
      <c r="AR365" s="19"/>
      <c r="AS365" s="19"/>
      <c r="AT365" s="19"/>
      <c r="AU365" s="19"/>
      <c r="AV365" s="19"/>
      <c r="AW365" s="19"/>
      <c r="AX365" s="19"/>
      <c r="AY365" s="19"/>
      <c r="AZ365" s="19"/>
      <c r="BA365" s="19"/>
      <c r="BB365" s="19"/>
      <c r="BC365" s="19"/>
      <c r="BD365" s="19"/>
      <c r="BE365" s="19"/>
      <c r="BF365" s="19"/>
      <c r="BG365" s="19"/>
      <c r="BH365" s="19"/>
      <c r="BI365" s="19"/>
      <c r="BJ365" s="19"/>
    </row>
    <row r="366" spans="1:62" ht="12.75" customHeight="1" x14ac:dyDescent="0.15">
      <c r="A366" s="19"/>
      <c r="B366" s="19"/>
      <c r="C366" s="20"/>
      <c r="D366" s="21"/>
      <c r="E366" s="19"/>
      <c r="F366" s="19"/>
      <c r="G366" s="19"/>
      <c r="H366" s="19"/>
      <c r="I366" s="19"/>
      <c r="J366" s="19"/>
      <c r="K366" s="19"/>
      <c r="L366" s="19"/>
      <c r="M366" s="19"/>
      <c r="N366" s="19"/>
      <c r="O366" s="20"/>
      <c r="P366" s="19"/>
      <c r="Q366" s="19"/>
      <c r="R366" s="19"/>
      <c r="S366" s="19"/>
      <c r="T366" s="19"/>
      <c r="U366" s="19"/>
      <c r="V366" s="19"/>
      <c r="W366" s="19"/>
      <c r="X366" s="19"/>
      <c r="Y366" s="19"/>
      <c r="Z366" s="19"/>
      <c r="AA366" s="19"/>
      <c r="AB366" s="19"/>
      <c r="AC366" s="19"/>
      <c r="AD366" s="19"/>
      <c r="AE366" s="19"/>
      <c r="AF366" s="19"/>
      <c r="AG366" s="19"/>
      <c r="AH366" s="19"/>
      <c r="AI366" s="19"/>
      <c r="AJ366" s="19"/>
      <c r="AK366" s="19"/>
      <c r="AL366" s="19"/>
      <c r="AM366" s="19"/>
      <c r="AN366" s="19"/>
      <c r="AO366" s="19"/>
      <c r="AP366" s="19"/>
      <c r="AQ366" s="19"/>
      <c r="AR366" s="19"/>
      <c r="AS366" s="19"/>
      <c r="AT366" s="19"/>
      <c r="AU366" s="19"/>
      <c r="AV366" s="19"/>
      <c r="AW366" s="19"/>
      <c r="AX366" s="19"/>
      <c r="AY366" s="19"/>
      <c r="AZ366" s="19"/>
      <c r="BA366" s="19"/>
      <c r="BB366" s="19"/>
      <c r="BC366" s="19"/>
      <c r="BD366" s="19"/>
      <c r="BE366" s="19"/>
      <c r="BF366" s="19"/>
      <c r="BG366" s="19"/>
      <c r="BH366" s="19"/>
      <c r="BI366" s="19"/>
      <c r="BJ366" s="19"/>
    </row>
    <row r="367" spans="1:62" ht="12.75" customHeight="1" x14ac:dyDescent="0.15">
      <c r="A367" s="19"/>
      <c r="B367" s="19"/>
      <c r="C367" s="20"/>
      <c r="D367" s="21"/>
      <c r="E367" s="19"/>
      <c r="F367" s="19"/>
      <c r="G367" s="19"/>
      <c r="H367" s="19"/>
      <c r="I367" s="19"/>
      <c r="J367" s="19"/>
      <c r="K367" s="19"/>
      <c r="L367" s="19"/>
      <c r="M367" s="19"/>
      <c r="N367" s="19"/>
      <c r="O367" s="20"/>
      <c r="P367" s="19"/>
      <c r="Q367" s="19"/>
      <c r="R367" s="19"/>
      <c r="S367" s="19"/>
      <c r="T367" s="19"/>
      <c r="U367" s="19"/>
      <c r="V367" s="19"/>
      <c r="W367" s="19"/>
      <c r="X367" s="19"/>
      <c r="Y367" s="19"/>
      <c r="Z367" s="19"/>
      <c r="AA367" s="19"/>
      <c r="AB367" s="19"/>
      <c r="AC367" s="19"/>
      <c r="AD367" s="19"/>
      <c r="AE367" s="19"/>
      <c r="AF367" s="19"/>
      <c r="AG367" s="19"/>
      <c r="AH367" s="19"/>
      <c r="AI367" s="19"/>
      <c r="AJ367" s="19"/>
      <c r="AK367" s="19"/>
      <c r="AL367" s="19"/>
      <c r="AM367" s="19"/>
      <c r="AN367" s="19"/>
      <c r="AO367" s="19"/>
      <c r="AP367" s="19"/>
      <c r="AQ367" s="19"/>
      <c r="AR367" s="19"/>
      <c r="AS367" s="19"/>
      <c r="AT367" s="19"/>
      <c r="AU367" s="19"/>
      <c r="AV367" s="19"/>
      <c r="AW367" s="19"/>
      <c r="AX367" s="19"/>
      <c r="AY367" s="19"/>
      <c r="AZ367" s="19"/>
      <c r="BA367" s="19"/>
      <c r="BB367" s="19"/>
      <c r="BC367" s="19"/>
      <c r="BD367" s="19"/>
      <c r="BE367" s="19"/>
      <c r="BF367" s="19"/>
      <c r="BG367" s="19"/>
      <c r="BH367" s="19"/>
      <c r="BI367" s="19"/>
      <c r="BJ367" s="19"/>
    </row>
    <row r="368" spans="1:62" ht="12.75" customHeight="1" x14ac:dyDescent="0.15">
      <c r="A368" s="19"/>
      <c r="B368" s="19"/>
      <c r="C368" s="20"/>
      <c r="D368" s="21"/>
      <c r="E368" s="19"/>
      <c r="F368" s="19"/>
      <c r="G368" s="19"/>
      <c r="H368" s="19"/>
      <c r="I368" s="19"/>
      <c r="J368" s="19"/>
      <c r="K368" s="19"/>
      <c r="L368" s="19"/>
      <c r="M368" s="19"/>
      <c r="N368" s="19"/>
      <c r="O368" s="20"/>
      <c r="P368" s="19"/>
      <c r="Q368" s="19"/>
      <c r="R368" s="19"/>
      <c r="S368" s="19"/>
      <c r="T368" s="19"/>
      <c r="U368" s="19"/>
      <c r="V368" s="19"/>
      <c r="W368" s="19"/>
      <c r="X368" s="19"/>
      <c r="Y368" s="19"/>
      <c r="Z368" s="19"/>
      <c r="AA368" s="19"/>
      <c r="AB368" s="19"/>
      <c r="AC368" s="19"/>
      <c r="AD368" s="19"/>
      <c r="AE368" s="19"/>
      <c r="AF368" s="19"/>
      <c r="AG368" s="19"/>
      <c r="AH368" s="19"/>
      <c r="AI368" s="19"/>
      <c r="AJ368" s="19"/>
      <c r="AK368" s="19"/>
      <c r="AL368" s="19"/>
      <c r="AM368" s="19"/>
      <c r="AN368" s="19"/>
      <c r="AO368" s="19"/>
      <c r="AP368" s="19"/>
      <c r="AQ368" s="19"/>
      <c r="AR368" s="19"/>
      <c r="AS368" s="19"/>
      <c r="AT368" s="19"/>
      <c r="AU368" s="19"/>
      <c r="AV368" s="19"/>
      <c r="AW368" s="19"/>
      <c r="AX368" s="19"/>
      <c r="AY368" s="19"/>
      <c r="AZ368" s="19"/>
      <c r="BA368" s="19"/>
      <c r="BB368" s="19"/>
      <c r="BC368" s="19"/>
      <c r="BD368" s="19"/>
      <c r="BE368" s="19"/>
      <c r="BF368" s="19"/>
      <c r="BG368" s="19"/>
      <c r="BH368" s="19"/>
      <c r="BI368" s="19"/>
      <c r="BJ368" s="19"/>
    </row>
    <row r="369" spans="1:62" ht="12.75" customHeight="1" x14ac:dyDescent="0.15">
      <c r="A369" s="19"/>
      <c r="B369" s="19"/>
      <c r="C369" s="20"/>
      <c r="D369" s="21"/>
      <c r="E369" s="19"/>
      <c r="F369" s="19"/>
      <c r="G369" s="19"/>
      <c r="H369" s="19"/>
      <c r="I369" s="19"/>
      <c r="J369" s="19"/>
      <c r="K369" s="19"/>
      <c r="L369" s="19"/>
      <c r="M369" s="19"/>
      <c r="N369" s="19"/>
      <c r="O369" s="20"/>
      <c r="P369" s="19"/>
      <c r="Q369" s="19"/>
      <c r="R369" s="19"/>
      <c r="S369" s="19"/>
      <c r="T369" s="19"/>
      <c r="U369" s="19"/>
      <c r="V369" s="19"/>
      <c r="W369" s="19"/>
      <c r="X369" s="19"/>
      <c r="Y369" s="19"/>
      <c r="Z369" s="19"/>
      <c r="AA369" s="19"/>
      <c r="AB369" s="19"/>
      <c r="AC369" s="19"/>
      <c r="AD369" s="19"/>
      <c r="AE369" s="19"/>
      <c r="AF369" s="19"/>
      <c r="AG369" s="19"/>
      <c r="AH369" s="19"/>
      <c r="AI369" s="19"/>
      <c r="AJ369" s="19"/>
      <c r="AK369" s="19"/>
      <c r="AL369" s="19"/>
      <c r="AM369" s="19"/>
      <c r="AN369" s="19"/>
      <c r="AO369" s="19"/>
      <c r="AP369" s="19"/>
      <c r="AQ369" s="19"/>
      <c r="AR369" s="19"/>
      <c r="AS369" s="19"/>
      <c r="AT369" s="19"/>
      <c r="AU369" s="19"/>
      <c r="AV369" s="19"/>
      <c r="AW369" s="19"/>
      <c r="AX369" s="19"/>
      <c r="AY369" s="19"/>
      <c r="AZ369" s="19"/>
      <c r="BA369" s="19"/>
      <c r="BB369" s="19"/>
      <c r="BC369" s="19"/>
      <c r="BD369" s="19"/>
      <c r="BE369" s="19"/>
      <c r="BF369" s="19"/>
      <c r="BG369" s="19"/>
      <c r="BH369" s="19"/>
      <c r="BI369" s="19"/>
      <c r="BJ369" s="19"/>
    </row>
    <row r="370" spans="1:62" ht="12.75" customHeight="1" x14ac:dyDescent="0.15">
      <c r="A370" s="19"/>
      <c r="B370" s="19"/>
      <c r="C370" s="20"/>
      <c r="D370" s="21"/>
      <c r="E370" s="19"/>
      <c r="F370" s="19"/>
      <c r="G370" s="19"/>
      <c r="H370" s="19"/>
      <c r="I370" s="19"/>
      <c r="J370" s="19"/>
      <c r="K370" s="19"/>
      <c r="L370" s="19"/>
      <c r="M370" s="19"/>
      <c r="N370" s="19"/>
      <c r="O370" s="20"/>
      <c r="P370" s="19"/>
      <c r="Q370" s="19"/>
      <c r="R370" s="19"/>
      <c r="S370" s="19"/>
      <c r="T370" s="19"/>
      <c r="U370" s="19"/>
      <c r="V370" s="19"/>
      <c r="W370" s="19"/>
      <c r="X370" s="19"/>
      <c r="Y370" s="19"/>
      <c r="Z370" s="19"/>
      <c r="AA370" s="19"/>
      <c r="AB370" s="19"/>
      <c r="AC370" s="19"/>
      <c r="AD370" s="19"/>
      <c r="AE370" s="19"/>
      <c r="AF370" s="19"/>
      <c r="AG370" s="19"/>
      <c r="AH370" s="19"/>
      <c r="AI370" s="19"/>
      <c r="AJ370" s="19"/>
      <c r="AK370" s="19"/>
      <c r="AL370" s="19"/>
      <c r="AM370" s="19"/>
      <c r="AN370" s="19"/>
      <c r="AO370" s="19"/>
      <c r="AP370" s="19"/>
      <c r="AQ370" s="19"/>
      <c r="AR370" s="19"/>
      <c r="AS370" s="19"/>
      <c r="AT370" s="19"/>
      <c r="AU370" s="19"/>
      <c r="AV370" s="19"/>
      <c r="AW370" s="19"/>
      <c r="AX370" s="19"/>
      <c r="AY370" s="19"/>
      <c r="AZ370" s="19"/>
      <c r="BA370" s="19"/>
      <c r="BB370" s="19"/>
      <c r="BC370" s="19"/>
      <c r="BD370" s="19"/>
      <c r="BE370" s="19"/>
      <c r="BF370" s="19"/>
      <c r="BG370" s="19"/>
      <c r="BH370" s="19"/>
      <c r="BI370" s="19"/>
      <c r="BJ370" s="19"/>
    </row>
    <row r="371" spans="1:62" ht="12.75" customHeight="1" x14ac:dyDescent="0.15">
      <c r="A371" s="19"/>
      <c r="B371" s="19"/>
      <c r="C371" s="20"/>
      <c r="D371" s="21"/>
      <c r="E371" s="19"/>
      <c r="F371" s="19"/>
      <c r="G371" s="19"/>
      <c r="H371" s="19"/>
      <c r="I371" s="19"/>
      <c r="J371" s="19"/>
      <c r="K371" s="19"/>
      <c r="L371" s="19"/>
      <c r="M371" s="19"/>
      <c r="N371" s="19"/>
      <c r="O371" s="20"/>
      <c r="P371" s="19"/>
      <c r="Q371" s="19"/>
      <c r="R371" s="19"/>
      <c r="S371" s="19"/>
      <c r="T371" s="19"/>
      <c r="U371" s="19"/>
      <c r="V371" s="19"/>
      <c r="W371" s="19"/>
      <c r="X371" s="19"/>
      <c r="Y371" s="19"/>
      <c r="Z371" s="19"/>
      <c r="AA371" s="19"/>
      <c r="AB371" s="19"/>
      <c r="AC371" s="19"/>
      <c r="AD371" s="19"/>
      <c r="AE371" s="19"/>
      <c r="AF371" s="19"/>
      <c r="AG371" s="19"/>
      <c r="AH371" s="19"/>
      <c r="AI371" s="19"/>
      <c r="AJ371" s="19"/>
      <c r="AK371" s="19"/>
      <c r="AL371" s="19"/>
      <c r="AM371" s="19"/>
      <c r="AN371" s="19"/>
      <c r="AO371" s="19"/>
      <c r="AP371" s="19"/>
      <c r="AQ371" s="19"/>
      <c r="AR371" s="19"/>
      <c r="AS371" s="19"/>
      <c r="AT371" s="19"/>
      <c r="AU371" s="19"/>
      <c r="AV371" s="19"/>
      <c r="AW371" s="19"/>
      <c r="AX371" s="19"/>
      <c r="AY371" s="19"/>
      <c r="AZ371" s="19"/>
      <c r="BA371" s="19"/>
      <c r="BB371" s="19"/>
      <c r="BC371" s="19"/>
      <c r="BD371" s="19"/>
      <c r="BE371" s="19"/>
      <c r="BF371" s="19"/>
      <c r="BG371" s="19"/>
      <c r="BH371" s="19"/>
      <c r="BI371" s="19"/>
      <c r="BJ371" s="19"/>
    </row>
    <row r="372" spans="1:62" ht="12.75" customHeight="1" x14ac:dyDescent="0.15">
      <c r="A372" s="19"/>
      <c r="B372" s="19"/>
      <c r="C372" s="20"/>
      <c r="D372" s="21"/>
      <c r="E372" s="19"/>
      <c r="F372" s="19"/>
      <c r="G372" s="19"/>
      <c r="H372" s="19"/>
      <c r="I372" s="19"/>
      <c r="J372" s="19"/>
      <c r="K372" s="19"/>
      <c r="L372" s="19"/>
      <c r="M372" s="19"/>
      <c r="N372" s="19"/>
      <c r="O372" s="20"/>
      <c r="P372" s="19"/>
      <c r="Q372" s="19"/>
      <c r="R372" s="19"/>
      <c r="S372" s="19"/>
      <c r="T372" s="19"/>
      <c r="U372" s="19"/>
      <c r="V372" s="19"/>
      <c r="W372" s="19"/>
      <c r="X372" s="19"/>
      <c r="Y372" s="19"/>
      <c r="Z372" s="19"/>
      <c r="AA372" s="19"/>
      <c r="AB372" s="19"/>
      <c r="AC372" s="19"/>
      <c r="AD372" s="19"/>
      <c r="AE372" s="19"/>
      <c r="AF372" s="19"/>
      <c r="AG372" s="19"/>
      <c r="AH372" s="19"/>
      <c r="AI372" s="19"/>
      <c r="AJ372" s="19"/>
      <c r="AK372" s="19"/>
      <c r="AL372" s="19"/>
      <c r="AM372" s="19"/>
      <c r="AN372" s="19"/>
      <c r="AO372" s="19"/>
      <c r="AP372" s="19"/>
      <c r="AQ372" s="19"/>
      <c r="AR372" s="19"/>
      <c r="AS372" s="19"/>
      <c r="AT372" s="19"/>
      <c r="AU372" s="19"/>
      <c r="AV372" s="19"/>
      <c r="AW372" s="19"/>
      <c r="AX372" s="19"/>
      <c r="AY372" s="19"/>
      <c r="AZ372" s="19"/>
      <c r="BA372" s="19"/>
      <c r="BB372" s="19"/>
      <c r="BC372" s="19"/>
      <c r="BD372" s="19"/>
      <c r="BE372" s="19"/>
      <c r="BF372" s="19"/>
      <c r="BG372" s="19"/>
      <c r="BH372" s="19"/>
      <c r="BI372" s="19"/>
      <c r="BJ372" s="19"/>
    </row>
    <row r="373" spans="1:62" ht="12.75" customHeight="1" x14ac:dyDescent="0.15">
      <c r="A373" s="19"/>
      <c r="B373" s="19"/>
      <c r="C373" s="20"/>
      <c r="D373" s="21"/>
      <c r="E373" s="19"/>
      <c r="F373" s="19"/>
      <c r="G373" s="19"/>
      <c r="H373" s="19"/>
      <c r="I373" s="19"/>
      <c r="J373" s="19"/>
      <c r="K373" s="19"/>
      <c r="L373" s="19"/>
      <c r="M373" s="19"/>
      <c r="N373" s="19"/>
      <c r="O373" s="20"/>
      <c r="P373" s="19"/>
      <c r="Q373" s="19"/>
      <c r="R373" s="19"/>
      <c r="S373" s="19"/>
      <c r="T373" s="19"/>
      <c r="U373" s="19"/>
      <c r="V373" s="19"/>
      <c r="W373" s="19"/>
      <c r="X373" s="19"/>
      <c r="Y373" s="19"/>
      <c r="Z373" s="19"/>
      <c r="AA373" s="19"/>
      <c r="AB373" s="19"/>
      <c r="AC373" s="19"/>
      <c r="AD373" s="19"/>
      <c r="AE373" s="19"/>
      <c r="AF373" s="19"/>
      <c r="AG373" s="19"/>
      <c r="AH373" s="19"/>
      <c r="AI373" s="19"/>
      <c r="AJ373" s="19"/>
      <c r="AK373" s="19"/>
      <c r="AL373" s="19"/>
      <c r="AM373" s="19"/>
      <c r="AN373" s="19"/>
      <c r="AO373" s="19"/>
      <c r="AP373" s="19"/>
      <c r="AQ373" s="19"/>
      <c r="AR373" s="19"/>
      <c r="AS373" s="19"/>
      <c r="AT373" s="19"/>
      <c r="AU373" s="19"/>
      <c r="AV373" s="19"/>
      <c r="AW373" s="19"/>
      <c r="AX373" s="19"/>
      <c r="AY373" s="19"/>
      <c r="AZ373" s="19"/>
      <c r="BA373" s="19"/>
      <c r="BB373" s="19"/>
      <c r="BC373" s="19"/>
      <c r="BD373" s="19"/>
      <c r="BE373" s="19"/>
      <c r="BF373" s="19"/>
      <c r="BG373" s="19"/>
      <c r="BH373" s="19"/>
      <c r="BI373" s="19"/>
      <c r="BJ373" s="19"/>
    </row>
    <row r="374" spans="1:62" ht="12.75" customHeight="1" x14ac:dyDescent="0.15">
      <c r="A374" s="19"/>
      <c r="B374" s="19"/>
      <c r="C374" s="20"/>
      <c r="D374" s="21"/>
      <c r="E374" s="19"/>
      <c r="F374" s="19"/>
      <c r="G374" s="19"/>
      <c r="H374" s="19"/>
      <c r="I374" s="19"/>
      <c r="J374" s="19"/>
      <c r="K374" s="19"/>
      <c r="L374" s="19"/>
      <c r="M374" s="19"/>
      <c r="N374" s="19"/>
      <c r="O374" s="20"/>
      <c r="P374" s="19"/>
      <c r="Q374" s="19"/>
      <c r="R374" s="19"/>
      <c r="S374" s="19"/>
      <c r="T374" s="19"/>
      <c r="U374" s="19"/>
      <c r="V374" s="19"/>
      <c r="W374" s="19"/>
      <c r="X374" s="19"/>
      <c r="Y374" s="19"/>
      <c r="Z374" s="19"/>
      <c r="AA374" s="19"/>
      <c r="AB374" s="19"/>
      <c r="AC374" s="19"/>
      <c r="AD374" s="19"/>
      <c r="AE374" s="19"/>
      <c r="AF374" s="19"/>
      <c r="AG374" s="19"/>
      <c r="AH374" s="19"/>
      <c r="AI374" s="19"/>
      <c r="AJ374" s="19"/>
      <c r="AK374" s="19"/>
      <c r="AL374" s="19"/>
      <c r="AM374" s="19"/>
      <c r="AN374" s="19"/>
      <c r="AO374" s="19"/>
      <c r="AP374" s="19"/>
      <c r="AQ374" s="19"/>
      <c r="AR374" s="19"/>
      <c r="AS374" s="19"/>
      <c r="AT374" s="19"/>
      <c r="AU374" s="19"/>
      <c r="AV374" s="19"/>
      <c r="AW374" s="19"/>
      <c r="AX374" s="19"/>
      <c r="AY374" s="19"/>
      <c r="AZ374" s="19"/>
      <c r="BA374" s="19"/>
      <c r="BB374" s="19"/>
      <c r="BC374" s="19"/>
      <c r="BD374" s="19"/>
      <c r="BE374" s="19"/>
      <c r="BF374" s="19"/>
      <c r="BG374" s="19"/>
      <c r="BH374" s="19"/>
      <c r="BI374" s="19"/>
      <c r="BJ374" s="19"/>
    </row>
    <row r="375" spans="1:62" ht="12.75" customHeight="1" x14ac:dyDescent="0.15">
      <c r="A375" s="19"/>
      <c r="B375" s="19"/>
      <c r="C375" s="20"/>
      <c r="D375" s="21"/>
      <c r="E375" s="19"/>
      <c r="F375" s="19"/>
      <c r="G375" s="19"/>
      <c r="H375" s="19"/>
      <c r="I375" s="19"/>
      <c r="J375" s="19"/>
      <c r="K375" s="19"/>
      <c r="L375" s="19"/>
      <c r="M375" s="19"/>
      <c r="N375" s="19"/>
      <c r="O375" s="20"/>
      <c r="P375" s="19"/>
      <c r="Q375" s="19"/>
      <c r="R375" s="19"/>
      <c r="S375" s="19"/>
      <c r="T375" s="19"/>
      <c r="U375" s="19"/>
      <c r="V375" s="19"/>
      <c r="W375" s="19"/>
      <c r="X375" s="19"/>
      <c r="Y375" s="19"/>
      <c r="Z375" s="19"/>
      <c r="AA375" s="19"/>
      <c r="AB375" s="19"/>
      <c r="AC375" s="19"/>
      <c r="AD375" s="19"/>
      <c r="AE375" s="19"/>
      <c r="AF375" s="19"/>
      <c r="AG375" s="19"/>
      <c r="AH375" s="19"/>
      <c r="AI375" s="19"/>
      <c r="AJ375" s="19"/>
      <c r="AK375" s="19"/>
      <c r="AL375" s="19"/>
      <c r="AM375" s="19"/>
      <c r="AN375" s="19"/>
      <c r="AO375" s="19"/>
      <c r="AP375" s="19"/>
      <c r="AQ375" s="19"/>
      <c r="AR375" s="19"/>
      <c r="AS375" s="19"/>
      <c r="AT375" s="19"/>
      <c r="AU375" s="19"/>
      <c r="AV375" s="19"/>
      <c r="AW375" s="19"/>
      <c r="AX375" s="19"/>
      <c r="AY375" s="19"/>
      <c r="AZ375" s="19"/>
      <c r="BA375" s="19"/>
      <c r="BB375" s="19"/>
      <c r="BC375" s="19"/>
      <c r="BD375" s="19"/>
      <c r="BE375" s="19"/>
      <c r="BF375" s="19"/>
      <c r="BG375" s="19"/>
      <c r="BH375" s="19"/>
      <c r="BI375" s="19"/>
      <c r="BJ375" s="19"/>
    </row>
    <row r="376" spans="1:62" ht="12.75" customHeight="1" x14ac:dyDescent="0.15">
      <c r="A376" s="19"/>
      <c r="B376" s="19"/>
      <c r="C376" s="20"/>
      <c r="D376" s="21"/>
      <c r="E376" s="19"/>
      <c r="F376" s="19"/>
      <c r="G376" s="19"/>
      <c r="H376" s="19"/>
      <c r="I376" s="19"/>
      <c r="J376" s="19"/>
      <c r="K376" s="19"/>
      <c r="L376" s="19"/>
      <c r="M376" s="19"/>
      <c r="N376" s="19"/>
      <c r="O376" s="20"/>
      <c r="P376" s="19"/>
      <c r="Q376" s="19"/>
      <c r="R376" s="19"/>
      <c r="S376" s="19"/>
      <c r="T376" s="19"/>
      <c r="U376" s="19"/>
      <c r="V376" s="19"/>
      <c r="W376" s="19"/>
      <c r="X376" s="19"/>
      <c r="Y376" s="19"/>
      <c r="Z376" s="19"/>
      <c r="AA376" s="19"/>
      <c r="AB376" s="19"/>
      <c r="AC376" s="19"/>
      <c r="AD376" s="19"/>
      <c r="AE376" s="19"/>
      <c r="AF376" s="19"/>
      <c r="AG376" s="19"/>
      <c r="AH376" s="19"/>
      <c r="AI376" s="19"/>
      <c r="AJ376" s="19"/>
      <c r="AK376" s="19"/>
      <c r="AL376" s="19"/>
      <c r="AM376" s="19"/>
      <c r="AN376" s="19"/>
      <c r="AO376" s="19"/>
      <c r="AP376" s="19"/>
      <c r="AQ376" s="19"/>
      <c r="AR376" s="19"/>
      <c r="AS376" s="19"/>
      <c r="AT376" s="19"/>
      <c r="AU376" s="19"/>
      <c r="AV376" s="19"/>
      <c r="AW376" s="19"/>
      <c r="AX376" s="19"/>
      <c r="AY376" s="19"/>
      <c r="AZ376" s="19"/>
      <c r="BA376" s="19"/>
      <c r="BB376" s="19"/>
      <c r="BC376" s="19"/>
      <c r="BD376" s="19"/>
      <c r="BE376" s="19"/>
      <c r="BF376" s="19"/>
      <c r="BG376" s="19"/>
      <c r="BH376" s="19"/>
      <c r="BI376" s="19"/>
      <c r="BJ376" s="19"/>
    </row>
    <row r="377" spans="1:62" ht="12.75" customHeight="1" x14ac:dyDescent="0.15">
      <c r="A377" s="19"/>
      <c r="B377" s="19"/>
      <c r="C377" s="20"/>
      <c r="D377" s="21"/>
      <c r="E377" s="19"/>
      <c r="F377" s="19"/>
      <c r="G377" s="19"/>
      <c r="H377" s="19"/>
      <c r="I377" s="19"/>
      <c r="J377" s="19"/>
      <c r="K377" s="19"/>
      <c r="L377" s="19"/>
      <c r="M377" s="19"/>
      <c r="N377" s="19"/>
      <c r="O377" s="20"/>
      <c r="P377" s="19"/>
      <c r="Q377" s="19"/>
      <c r="R377" s="19"/>
      <c r="S377" s="19"/>
      <c r="T377" s="19"/>
      <c r="U377" s="19"/>
      <c r="V377" s="19"/>
      <c r="W377" s="19"/>
      <c r="X377" s="19"/>
      <c r="Y377" s="19"/>
      <c r="Z377" s="19"/>
      <c r="AA377" s="19"/>
      <c r="AB377" s="19"/>
      <c r="AC377" s="19"/>
      <c r="AD377" s="19"/>
      <c r="AE377" s="19"/>
      <c r="AF377" s="19"/>
      <c r="AG377" s="19"/>
      <c r="AH377" s="19"/>
      <c r="AI377" s="19"/>
      <c r="AJ377" s="19"/>
      <c r="AK377" s="19"/>
      <c r="AL377" s="19"/>
      <c r="AM377" s="19"/>
      <c r="AN377" s="19"/>
      <c r="AO377" s="19"/>
      <c r="AP377" s="19"/>
      <c r="AQ377" s="19"/>
      <c r="AR377" s="19"/>
      <c r="AS377" s="19"/>
      <c r="AT377" s="19"/>
      <c r="AU377" s="19"/>
      <c r="AV377" s="19"/>
      <c r="AW377" s="19"/>
      <c r="AX377" s="19"/>
      <c r="AY377" s="19"/>
      <c r="AZ377" s="19"/>
      <c r="BA377" s="19"/>
      <c r="BB377" s="19"/>
      <c r="BC377" s="19"/>
      <c r="BD377" s="19"/>
      <c r="BE377" s="19"/>
      <c r="BF377" s="19"/>
      <c r="BG377" s="19"/>
      <c r="BH377" s="19"/>
      <c r="BI377" s="19"/>
      <c r="BJ377" s="19"/>
    </row>
    <row r="378" spans="1:62" ht="12.75" customHeight="1" x14ac:dyDescent="0.15">
      <c r="A378" s="19"/>
      <c r="B378" s="19"/>
      <c r="C378" s="20"/>
      <c r="D378" s="21"/>
      <c r="E378" s="19"/>
      <c r="F378" s="19"/>
      <c r="G378" s="19"/>
      <c r="H378" s="19"/>
      <c r="I378" s="19"/>
      <c r="J378" s="19"/>
      <c r="K378" s="19"/>
      <c r="L378" s="19"/>
      <c r="M378" s="19"/>
      <c r="N378" s="19"/>
      <c r="O378" s="20"/>
      <c r="P378" s="19"/>
      <c r="Q378" s="19"/>
      <c r="R378" s="19"/>
      <c r="S378" s="19"/>
      <c r="T378" s="19"/>
      <c r="U378" s="19"/>
      <c r="V378" s="19"/>
      <c r="W378" s="19"/>
      <c r="X378" s="19"/>
      <c r="Y378" s="19"/>
      <c r="Z378" s="19"/>
      <c r="AA378" s="19"/>
      <c r="AB378" s="19"/>
      <c r="AC378" s="19"/>
      <c r="AD378" s="19"/>
      <c r="AE378" s="19"/>
      <c r="AF378" s="19"/>
      <c r="AG378" s="19"/>
      <c r="AH378" s="19"/>
      <c r="AI378" s="19"/>
      <c r="AJ378" s="19"/>
      <c r="AK378" s="19"/>
      <c r="AL378" s="19"/>
      <c r="AM378" s="19"/>
      <c r="AN378" s="19"/>
      <c r="AO378" s="19"/>
      <c r="AP378" s="19"/>
      <c r="AQ378" s="19"/>
      <c r="AR378" s="19"/>
      <c r="AS378" s="19"/>
      <c r="AT378" s="19"/>
      <c r="AU378" s="19"/>
      <c r="AV378" s="19"/>
      <c r="AW378" s="19"/>
      <c r="AX378" s="19"/>
      <c r="AY378" s="19"/>
      <c r="AZ378" s="19"/>
      <c r="BA378" s="19"/>
      <c r="BB378" s="19"/>
      <c r="BC378" s="19"/>
      <c r="BD378" s="19"/>
      <c r="BE378" s="19"/>
      <c r="BF378" s="19"/>
      <c r="BG378" s="19"/>
      <c r="BH378" s="19"/>
      <c r="BI378" s="19"/>
      <c r="BJ378" s="19"/>
    </row>
    <row r="379" spans="1:62" ht="12.75" customHeight="1" x14ac:dyDescent="0.15">
      <c r="A379" s="19"/>
      <c r="B379" s="19"/>
      <c r="C379" s="20"/>
      <c r="D379" s="21"/>
      <c r="E379" s="19"/>
      <c r="F379" s="19"/>
      <c r="G379" s="19"/>
      <c r="H379" s="19"/>
      <c r="I379" s="19"/>
      <c r="J379" s="19"/>
      <c r="K379" s="19"/>
      <c r="L379" s="19"/>
      <c r="M379" s="19"/>
      <c r="N379" s="19"/>
      <c r="O379" s="20"/>
      <c r="P379" s="19"/>
      <c r="Q379" s="19"/>
      <c r="R379" s="19"/>
      <c r="S379" s="19"/>
      <c r="T379" s="19"/>
      <c r="U379" s="19"/>
      <c r="V379" s="19"/>
      <c r="W379" s="19"/>
      <c r="X379" s="19"/>
      <c r="Y379" s="19"/>
      <c r="Z379" s="19"/>
      <c r="AA379" s="19"/>
      <c r="AB379" s="19"/>
      <c r="AC379" s="19"/>
      <c r="AD379" s="19"/>
      <c r="AE379" s="19"/>
      <c r="AF379" s="19"/>
      <c r="AG379" s="19"/>
      <c r="AH379" s="19"/>
      <c r="AI379" s="19"/>
      <c r="AJ379" s="19"/>
      <c r="AK379" s="19"/>
      <c r="AL379" s="19"/>
      <c r="AM379" s="19"/>
      <c r="AN379" s="19"/>
      <c r="AO379" s="19"/>
      <c r="AP379" s="19"/>
      <c r="AQ379" s="19"/>
      <c r="AR379" s="19"/>
      <c r="AS379" s="19"/>
      <c r="AT379" s="19"/>
      <c r="AU379" s="19"/>
      <c r="AV379" s="19"/>
      <c r="AW379" s="19"/>
      <c r="AX379" s="19"/>
      <c r="AY379" s="19"/>
      <c r="AZ379" s="19"/>
      <c r="BA379" s="19"/>
      <c r="BB379" s="19"/>
      <c r="BC379" s="19"/>
      <c r="BD379" s="19"/>
      <c r="BE379" s="19"/>
      <c r="BF379" s="19"/>
      <c r="BG379" s="19"/>
      <c r="BH379" s="19"/>
      <c r="BI379" s="19"/>
      <c r="BJ379" s="19"/>
    </row>
    <row r="380" spans="1:62" ht="12.75" customHeight="1" x14ac:dyDescent="0.15">
      <c r="A380" s="19"/>
      <c r="B380" s="19"/>
      <c r="C380" s="20"/>
      <c r="D380" s="21"/>
      <c r="E380" s="19"/>
      <c r="F380" s="19"/>
      <c r="G380" s="19"/>
      <c r="H380" s="19"/>
      <c r="I380" s="19"/>
      <c r="J380" s="19"/>
      <c r="K380" s="19"/>
      <c r="L380" s="19"/>
      <c r="M380" s="19"/>
      <c r="N380" s="19"/>
      <c r="O380" s="20"/>
      <c r="P380" s="19"/>
      <c r="Q380" s="19"/>
      <c r="R380" s="19"/>
      <c r="S380" s="19"/>
      <c r="T380" s="19"/>
      <c r="U380" s="19"/>
      <c r="V380" s="19"/>
      <c r="W380" s="19"/>
      <c r="X380" s="19"/>
      <c r="Y380" s="19"/>
      <c r="Z380" s="19"/>
      <c r="AA380" s="19"/>
      <c r="AB380" s="19"/>
      <c r="AC380" s="19"/>
      <c r="AD380" s="19"/>
      <c r="AE380" s="19"/>
      <c r="AF380" s="19"/>
      <c r="AG380" s="19"/>
      <c r="AH380" s="19"/>
      <c r="AI380" s="19"/>
      <c r="AJ380" s="19"/>
      <c r="AK380" s="19"/>
      <c r="AL380" s="19"/>
      <c r="AM380" s="19"/>
      <c r="AN380" s="19"/>
      <c r="AO380" s="19"/>
      <c r="AP380" s="19"/>
      <c r="AQ380" s="19"/>
      <c r="AR380" s="19"/>
      <c r="AS380" s="19"/>
      <c r="AT380" s="19"/>
      <c r="AU380" s="19"/>
      <c r="AV380" s="19"/>
      <c r="AW380" s="19"/>
      <c r="AX380" s="19"/>
      <c r="AY380" s="19"/>
      <c r="AZ380" s="19"/>
      <c r="BA380" s="19"/>
      <c r="BB380" s="19"/>
      <c r="BC380" s="19"/>
      <c r="BD380" s="19"/>
      <c r="BE380" s="19"/>
      <c r="BF380" s="19"/>
      <c r="BG380" s="19"/>
      <c r="BH380" s="19"/>
      <c r="BI380" s="19"/>
      <c r="BJ380" s="19"/>
    </row>
    <row r="381" spans="1:62" ht="12.75" customHeight="1" x14ac:dyDescent="0.15">
      <c r="A381" s="19"/>
      <c r="B381" s="19"/>
      <c r="C381" s="20"/>
      <c r="D381" s="21"/>
      <c r="E381" s="19"/>
      <c r="F381" s="19"/>
      <c r="G381" s="19"/>
      <c r="H381" s="19"/>
      <c r="I381" s="19"/>
      <c r="J381" s="19"/>
      <c r="K381" s="19"/>
      <c r="L381" s="19"/>
      <c r="M381" s="19"/>
      <c r="N381" s="19"/>
      <c r="O381" s="20"/>
      <c r="P381" s="19"/>
      <c r="Q381" s="19"/>
      <c r="R381" s="19"/>
      <c r="S381" s="19"/>
      <c r="T381" s="19"/>
      <c r="U381" s="19"/>
      <c r="V381" s="19"/>
      <c r="W381" s="19"/>
      <c r="X381" s="19"/>
      <c r="Y381" s="19"/>
      <c r="Z381" s="19"/>
      <c r="AA381" s="19"/>
      <c r="AB381" s="19"/>
      <c r="AC381" s="19"/>
      <c r="AD381" s="19"/>
      <c r="AE381" s="19"/>
      <c r="AF381" s="19"/>
      <c r="AG381" s="19"/>
      <c r="AH381" s="19"/>
      <c r="AI381" s="19"/>
      <c r="AJ381" s="19"/>
      <c r="AK381" s="19"/>
      <c r="AL381" s="19"/>
      <c r="AM381" s="19"/>
      <c r="AN381" s="19"/>
      <c r="AO381" s="19"/>
      <c r="AP381" s="19"/>
      <c r="AQ381" s="19"/>
      <c r="AR381" s="19"/>
      <c r="AS381" s="19"/>
      <c r="AT381" s="19"/>
      <c r="AU381" s="19"/>
      <c r="AV381" s="19"/>
      <c r="AW381" s="19"/>
      <c r="AX381" s="19"/>
      <c r="AY381" s="19"/>
      <c r="AZ381" s="19"/>
      <c r="BA381" s="19"/>
      <c r="BB381" s="19"/>
      <c r="BC381" s="19"/>
      <c r="BD381" s="19"/>
      <c r="BE381" s="19"/>
      <c r="BF381" s="19"/>
      <c r="BG381" s="19"/>
      <c r="BH381" s="19"/>
      <c r="BI381" s="19"/>
      <c r="BJ381" s="19"/>
    </row>
    <row r="382" spans="1:62" ht="12.75" customHeight="1" x14ac:dyDescent="0.15">
      <c r="A382" s="19"/>
      <c r="B382" s="19"/>
      <c r="C382" s="20"/>
      <c r="D382" s="21"/>
      <c r="E382" s="19"/>
      <c r="F382" s="19"/>
      <c r="G382" s="19"/>
      <c r="H382" s="19"/>
      <c r="I382" s="19"/>
      <c r="J382" s="19"/>
      <c r="K382" s="19"/>
      <c r="L382" s="19"/>
      <c r="M382" s="19"/>
      <c r="N382" s="19"/>
      <c r="O382" s="20"/>
      <c r="P382" s="19"/>
      <c r="Q382" s="19"/>
      <c r="R382" s="19"/>
      <c r="S382" s="19"/>
      <c r="T382" s="19"/>
      <c r="U382" s="19"/>
      <c r="V382" s="19"/>
      <c r="W382" s="19"/>
      <c r="X382" s="19"/>
      <c r="Y382" s="19"/>
      <c r="Z382" s="19"/>
      <c r="AA382" s="19"/>
      <c r="AB382" s="19"/>
      <c r="AC382" s="19"/>
      <c r="AD382" s="19"/>
      <c r="AE382" s="19"/>
      <c r="AF382" s="19"/>
      <c r="AG382" s="19"/>
      <c r="AH382" s="19"/>
      <c r="AI382" s="19"/>
      <c r="AJ382" s="19"/>
      <c r="AK382" s="19"/>
      <c r="AL382" s="19"/>
      <c r="AM382" s="19"/>
      <c r="AN382" s="19"/>
      <c r="AO382" s="19"/>
      <c r="AP382" s="19"/>
      <c r="AQ382" s="19"/>
      <c r="AR382" s="19"/>
      <c r="AS382" s="19"/>
      <c r="AT382" s="19"/>
      <c r="AU382" s="19"/>
      <c r="AV382" s="19"/>
      <c r="AW382" s="19"/>
      <c r="AX382" s="19"/>
      <c r="AY382" s="19"/>
      <c r="AZ382" s="19"/>
      <c r="BA382" s="19"/>
      <c r="BB382" s="19"/>
      <c r="BC382" s="19"/>
      <c r="BD382" s="19"/>
      <c r="BE382" s="19"/>
      <c r="BF382" s="19"/>
      <c r="BG382" s="19"/>
      <c r="BH382" s="19"/>
      <c r="BI382" s="19"/>
      <c r="BJ382" s="19"/>
    </row>
    <row r="383" spans="1:62" ht="12.75" customHeight="1" x14ac:dyDescent="0.15">
      <c r="A383" s="19"/>
      <c r="B383" s="19"/>
      <c r="C383" s="20"/>
      <c r="D383" s="21"/>
      <c r="E383" s="19"/>
      <c r="F383" s="19"/>
      <c r="G383" s="19"/>
      <c r="H383" s="19"/>
      <c r="I383" s="19"/>
      <c r="J383" s="19"/>
      <c r="K383" s="19"/>
      <c r="L383" s="19"/>
      <c r="M383" s="19"/>
      <c r="N383" s="19"/>
      <c r="O383" s="20"/>
      <c r="P383" s="19"/>
      <c r="Q383" s="19"/>
      <c r="R383" s="19"/>
      <c r="S383" s="19"/>
      <c r="T383" s="19"/>
      <c r="U383" s="19"/>
      <c r="V383" s="19"/>
      <c r="W383" s="19"/>
      <c r="X383" s="19"/>
      <c r="Y383" s="19"/>
      <c r="Z383" s="19"/>
      <c r="AA383" s="19"/>
      <c r="AB383" s="19"/>
      <c r="AC383" s="19"/>
      <c r="AD383" s="19"/>
      <c r="AE383" s="19"/>
      <c r="AF383" s="19"/>
      <c r="AG383" s="19"/>
      <c r="AH383" s="19"/>
      <c r="AI383" s="19"/>
      <c r="AJ383" s="19"/>
      <c r="AK383" s="19"/>
      <c r="AL383" s="19"/>
      <c r="AM383" s="19"/>
      <c r="AN383" s="19"/>
      <c r="AO383" s="19"/>
      <c r="AP383" s="19"/>
      <c r="AQ383" s="19"/>
      <c r="AR383" s="19"/>
      <c r="AS383" s="19"/>
      <c r="AT383" s="19"/>
      <c r="AU383" s="19"/>
      <c r="AV383" s="19"/>
      <c r="AW383" s="19"/>
      <c r="AX383" s="19"/>
      <c r="AY383" s="19"/>
      <c r="AZ383" s="19"/>
      <c r="BA383" s="19"/>
      <c r="BB383" s="19"/>
      <c r="BC383" s="19"/>
      <c r="BD383" s="19"/>
      <c r="BE383" s="19"/>
      <c r="BF383" s="19"/>
      <c r="BG383" s="19"/>
      <c r="BH383" s="19"/>
      <c r="BI383" s="19"/>
      <c r="BJ383" s="19"/>
    </row>
    <row r="384" spans="1:62" ht="12.75" customHeight="1" x14ac:dyDescent="0.15">
      <c r="A384" s="19"/>
      <c r="B384" s="19"/>
      <c r="C384" s="20"/>
      <c r="D384" s="21"/>
      <c r="E384" s="19"/>
      <c r="F384" s="19"/>
      <c r="G384" s="19"/>
      <c r="H384" s="19"/>
      <c r="I384" s="19"/>
      <c r="J384" s="19"/>
      <c r="K384" s="19"/>
      <c r="L384" s="19"/>
      <c r="M384" s="19"/>
      <c r="N384" s="19"/>
      <c r="O384" s="20"/>
      <c r="P384" s="19"/>
      <c r="Q384" s="19"/>
      <c r="R384" s="19"/>
      <c r="S384" s="19"/>
      <c r="T384" s="19"/>
      <c r="U384" s="19"/>
      <c r="V384" s="19"/>
      <c r="W384" s="19"/>
      <c r="X384" s="19"/>
      <c r="Y384" s="19"/>
      <c r="Z384" s="19"/>
      <c r="AA384" s="19"/>
      <c r="AB384" s="19"/>
      <c r="AC384" s="19"/>
      <c r="AD384" s="19"/>
      <c r="AE384" s="19"/>
      <c r="AF384" s="19"/>
      <c r="AG384" s="19"/>
      <c r="AH384" s="19"/>
      <c r="AI384" s="19"/>
      <c r="AJ384" s="19"/>
      <c r="AK384" s="19"/>
      <c r="AL384" s="19"/>
      <c r="AM384" s="19"/>
      <c r="AN384" s="19"/>
      <c r="AO384" s="19"/>
      <c r="AP384" s="19"/>
      <c r="AQ384" s="19"/>
      <c r="AR384" s="19"/>
      <c r="AS384" s="19"/>
      <c r="AT384" s="19"/>
      <c r="AU384" s="19"/>
      <c r="AV384" s="19"/>
      <c r="AW384" s="19"/>
      <c r="AX384" s="19"/>
      <c r="AY384" s="19"/>
      <c r="AZ384" s="19"/>
      <c r="BA384" s="19"/>
      <c r="BB384" s="19"/>
      <c r="BC384" s="19"/>
      <c r="BD384" s="19"/>
      <c r="BE384" s="19"/>
      <c r="BF384" s="19"/>
      <c r="BG384" s="19"/>
      <c r="BH384" s="19"/>
      <c r="BI384" s="19"/>
      <c r="BJ384" s="19"/>
    </row>
    <row r="385" spans="1:62" ht="12.75" customHeight="1" x14ac:dyDescent="0.15">
      <c r="A385" s="19"/>
      <c r="B385" s="19"/>
      <c r="C385" s="20"/>
      <c r="D385" s="21"/>
      <c r="E385" s="19"/>
      <c r="F385" s="19"/>
      <c r="G385" s="19"/>
      <c r="H385" s="19"/>
      <c r="I385" s="19"/>
      <c r="J385" s="19"/>
      <c r="K385" s="19"/>
      <c r="L385" s="19"/>
      <c r="M385" s="19"/>
      <c r="N385" s="19"/>
      <c r="O385" s="20"/>
      <c r="P385" s="19"/>
      <c r="Q385" s="19"/>
      <c r="R385" s="19"/>
      <c r="S385" s="19"/>
      <c r="T385" s="19"/>
      <c r="U385" s="19"/>
      <c r="V385" s="19"/>
      <c r="W385" s="19"/>
      <c r="X385" s="19"/>
      <c r="Y385" s="19"/>
      <c r="Z385" s="19"/>
      <c r="AA385" s="19"/>
      <c r="AB385" s="19"/>
      <c r="AC385" s="19"/>
      <c r="AD385" s="19"/>
      <c r="AE385" s="19"/>
      <c r="AF385" s="19"/>
      <c r="AG385" s="19"/>
      <c r="AH385" s="19"/>
      <c r="AI385" s="19"/>
      <c r="AJ385" s="19"/>
      <c r="AK385" s="19"/>
      <c r="AL385" s="19"/>
      <c r="AM385" s="19"/>
      <c r="AN385" s="19"/>
      <c r="AO385" s="19"/>
      <c r="AP385" s="19"/>
      <c r="AQ385" s="19"/>
      <c r="AR385" s="19"/>
      <c r="AS385" s="19"/>
      <c r="AT385" s="19"/>
      <c r="AU385" s="19"/>
      <c r="AV385" s="19"/>
      <c r="AW385" s="19"/>
      <c r="AX385" s="19"/>
      <c r="AY385" s="19"/>
      <c r="AZ385" s="19"/>
      <c r="BA385" s="19"/>
      <c r="BB385" s="19"/>
      <c r="BC385" s="19"/>
      <c r="BD385" s="19"/>
      <c r="BE385" s="19"/>
      <c r="BF385" s="19"/>
      <c r="BG385" s="19"/>
      <c r="BH385" s="19"/>
      <c r="BI385" s="19"/>
      <c r="BJ385" s="19"/>
    </row>
    <row r="386" spans="1:62" ht="12.75" customHeight="1" x14ac:dyDescent="0.15">
      <c r="A386" s="19"/>
      <c r="B386" s="19"/>
      <c r="C386" s="20"/>
      <c r="D386" s="21"/>
      <c r="E386" s="19"/>
      <c r="F386" s="19"/>
      <c r="G386" s="19"/>
      <c r="H386" s="19"/>
      <c r="I386" s="19"/>
      <c r="J386" s="19"/>
      <c r="K386" s="19"/>
      <c r="L386" s="19"/>
      <c r="M386" s="19"/>
      <c r="N386" s="19"/>
      <c r="O386" s="20"/>
      <c r="P386" s="19"/>
      <c r="Q386" s="19"/>
      <c r="R386" s="19"/>
      <c r="S386" s="19"/>
      <c r="T386" s="19"/>
      <c r="U386" s="19"/>
      <c r="V386" s="19"/>
      <c r="W386" s="19"/>
      <c r="X386" s="19"/>
      <c r="Y386" s="19"/>
      <c r="Z386" s="19"/>
      <c r="AA386" s="19"/>
      <c r="AB386" s="19"/>
      <c r="AC386" s="19"/>
      <c r="AD386" s="19"/>
      <c r="AE386" s="19"/>
      <c r="AF386" s="19"/>
      <c r="AG386" s="19"/>
      <c r="AH386" s="19"/>
      <c r="AI386" s="19"/>
      <c r="AJ386" s="19"/>
      <c r="AK386" s="19"/>
      <c r="AL386" s="19"/>
      <c r="AM386" s="19"/>
      <c r="AN386" s="19"/>
      <c r="AO386" s="19"/>
      <c r="AP386" s="19"/>
      <c r="AQ386" s="19"/>
      <c r="AR386" s="19"/>
      <c r="AS386" s="19"/>
      <c r="AT386" s="19"/>
      <c r="AU386" s="19"/>
      <c r="AV386" s="19"/>
      <c r="AW386" s="19"/>
      <c r="AX386" s="19"/>
      <c r="AY386" s="19"/>
      <c r="AZ386" s="19"/>
      <c r="BA386" s="19"/>
      <c r="BB386" s="19"/>
      <c r="BC386" s="19"/>
      <c r="BD386" s="19"/>
      <c r="BE386" s="19"/>
      <c r="BF386" s="19"/>
      <c r="BG386" s="19"/>
      <c r="BH386" s="19"/>
      <c r="BI386" s="19"/>
      <c r="BJ386" s="19"/>
    </row>
    <row r="387" spans="1:62" ht="12.75" customHeight="1" x14ac:dyDescent="0.15">
      <c r="A387" s="19"/>
      <c r="B387" s="19"/>
      <c r="C387" s="20"/>
      <c r="D387" s="21"/>
      <c r="E387" s="19"/>
      <c r="F387" s="19"/>
      <c r="G387" s="19"/>
      <c r="H387" s="19"/>
      <c r="I387" s="19"/>
      <c r="J387" s="19"/>
      <c r="K387" s="19"/>
      <c r="L387" s="19"/>
      <c r="M387" s="19"/>
      <c r="N387" s="19"/>
      <c r="O387" s="20"/>
      <c r="P387" s="19"/>
      <c r="Q387" s="19"/>
      <c r="R387" s="19"/>
      <c r="S387" s="19"/>
      <c r="T387" s="19"/>
      <c r="U387" s="19"/>
      <c r="V387" s="19"/>
      <c r="W387" s="19"/>
      <c r="X387" s="19"/>
      <c r="Y387" s="19"/>
      <c r="Z387" s="19"/>
      <c r="AA387" s="19"/>
      <c r="AB387" s="19"/>
      <c r="AC387" s="19"/>
      <c r="AD387" s="19"/>
      <c r="AE387" s="19"/>
      <c r="AF387" s="19"/>
      <c r="AG387" s="19"/>
      <c r="AH387" s="19"/>
      <c r="AI387" s="19"/>
      <c r="AJ387" s="19"/>
      <c r="AK387" s="19"/>
      <c r="AL387" s="19"/>
      <c r="AM387" s="19"/>
      <c r="AN387" s="19"/>
      <c r="AO387" s="19"/>
      <c r="AP387" s="19"/>
      <c r="AQ387" s="19"/>
      <c r="AR387" s="19"/>
      <c r="AS387" s="19"/>
      <c r="AT387" s="19"/>
      <c r="AU387" s="19"/>
      <c r="AV387" s="19"/>
      <c r="AW387" s="19"/>
      <c r="AX387" s="19"/>
      <c r="AY387" s="19"/>
      <c r="AZ387" s="19"/>
      <c r="BA387" s="19"/>
      <c r="BB387" s="19"/>
      <c r="BC387" s="19"/>
      <c r="BD387" s="19"/>
      <c r="BE387" s="19"/>
      <c r="BF387" s="19"/>
      <c r="BG387" s="19"/>
      <c r="BH387" s="19"/>
      <c r="BI387" s="19"/>
      <c r="BJ387" s="19"/>
    </row>
    <row r="388" spans="1:62" ht="12.75" customHeight="1" x14ac:dyDescent="0.15">
      <c r="A388" s="19"/>
      <c r="B388" s="19"/>
      <c r="C388" s="20"/>
      <c r="D388" s="21"/>
      <c r="E388" s="19"/>
      <c r="F388" s="19"/>
      <c r="G388" s="19"/>
      <c r="H388" s="19"/>
      <c r="I388" s="19"/>
      <c r="J388" s="19"/>
      <c r="K388" s="19"/>
      <c r="L388" s="19"/>
      <c r="M388" s="19"/>
      <c r="N388" s="19"/>
      <c r="O388" s="20"/>
      <c r="P388" s="19"/>
      <c r="Q388" s="19"/>
      <c r="R388" s="19"/>
      <c r="S388" s="19"/>
      <c r="T388" s="19"/>
      <c r="U388" s="19"/>
      <c r="V388" s="19"/>
      <c r="W388" s="19"/>
      <c r="X388" s="19"/>
      <c r="Y388" s="19"/>
      <c r="Z388" s="19"/>
      <c r="AA388" s="19"/>
      <c r="AB388" s="19"/>
      <c r="AC388" s="19"/>
      <c r="AD388" s="19"/>
      <c r="AE388" s="19"/>
      <c r="AF388" s="19"/>
      <c r="AG388" s="19"/>
      <c r="AH388" s="19"/>
      <c r="AI388" s="19"/>
      <c r="AJ388" s="19"/>
      <c r="AK388" s="19"/>
      <c r="AL388" s="19"/>
      <c r="AM388" s="19"/>
      <c r="AN388" s="19"/>
      <c r="AO388" s="19"/>
      <c r="AP388" s="19"/>
      <c r="AQ388" s="19"/>
      <c r="AR388" s="19"/>
      <c r="AS388" s="19"/>
      <c r="AT388" s="19"/>
      <c r="AU388" s="19"/>
      <c r="AV388" s="19"/>
      <c r="AW388" s="19"/>
      <c r="AX388" s="19"/>
      <c r="AY388" s="19"/>
      <c r="AZ388" s="19"/>
      <c r="BA388" s="19"/>
      <c r="BB388" s="19"/>
      <c r="BC388" s="19"/>
      <c r="BD388" s="19"/>
      <c r="BE388" s="19"/>
      <c r="BF388" s="19"/>
      <c r="BG388" s="19"/>
      <c r="BH388" s="19"/>
      <c r="BI388" s="19"/>
      <c r="BJ388" s="19"/>
    </row>
    <row r="389" spans="1:62" ht="12.75" customHeight="1" x14ac:dyDescent="0.15">
      <c r="A389" s="19"/>
      <c r="B389" s="19"/>
      <c r="C389" s="20"/>
      <c r="D389" s="21"/>
      <c r="E389" s="19"/>
      <c r="F389" s="19"/>
      <c r="G389" s="19"/>
      <c r="H389" s="19"/>
      <c r="I389" s="19"/>
      <c r="J389" s="19"/>
      <c r="K389" s="19"/>
      <c r="L389" s="19"/>
      <c r="M389" s="19"/>
      <c r="N389" s="19"/>
      <c r="O389" s="20"/>
      <c r="P389" s="19"/>
      <c r="Q389" s="19"/>
      <c r="R389" s="19"/>
      <c r="S389" s="19"/>
      <c r="T389" s="19"/>
      <c r="U389" s="19"/>
      <c r="V389" s="19"/>
      <c r="W389" s="19"/>
      <c r="X389" s="19"/>
      <c r="Y389" s="19"/>
      <c r="Z389" s="19"/>
      <c r="AA389" s="19"/>
      <c r="AB389" s="19"/>
      <c r="AC389" s="19"/>
      <c r="AD389" s="19"/>
      <c r="AE389" s="19"/>
      <c r="AF389" s="19"/>
      <c r="AG389" s="19"/>
      <c r="AH389" s="19"/>
      <c r="AI389" s="19"/>
      <c r="AJ389" s="19"/>
      <c r="AK389" s="19"/>
      <c r="AL389" s="19"/>
      <c r="AM389" s="19"/>
      <c r="AN389" s="19"/>
      <c r="AO389" s="19"/>
      <c r="AP389" s="19"/>
      <c r="AQ389" s="19"/>
      <c r="AR389" s="19"/>
      <c r="AS389" s="19"/>
      <c r="AT389" s="19"/>
      <c r="AU389" s="19"/>
      <c r="AV389" s="19"/>
      <c r="AW389" s="19"/>
      <c r="AX389" s="19"/>
      <c r="AY389" s="19"/>
      <c r="AZ389" s="19"/>
      <c r="BA389" s="19"/>
      <c r="BB389" s="19"/>
      <c r="BC389" s="19"/>
      <c r="BD389" s="19"/>
      <c r="BE389" s="19"/>
      <c r="BF389" s="19"/>
      <c r="BG389" s="19"/>
      <c r="BH389" s="19"/>
      <c r="BI389" s="19"/>
      <c r="BJ389" s="19"/>
    </row>
    <row r="390" spans="1:62" ht="12.75" customHeight="1" x14ac:dyDescent="0.15">
      <c r="A390" s="19"/>
      <c r="B390" s="19"/>
      <c r="C390" s="20"/>
      <c r="D390" s="21"/>
      <c r="E390" s="19"/>
      <c r="F390" s="19"/>
      <c r="G390" s="19"/>
      <c r="H390" s="19"/>
      <c r="I390" s="19"/>
      <c r="J390" s="19"/>
      <c r="K390" s="19"/>
      <c r="L390" s="19"/>
      <c r="M390" s="19"/>
      <c r="N390" s="19"/>
      <c r="O390" s="20"/>
      <c r="P390" s="19"/>
      <c r="Q390" s="19"/>
      <c r="R390" s="19"/>
      <c r="S390" s="19"/>
      <c r="T390" s="19"/>
      <c r="U390" s="19"/>
      <c r="V390" s="19"/>
      <c r="W390" s="19"/>
      <c r="X390" s="19"/>
      <c r="Y390" s="19"/>
      <c r="Z390" s="19"/>
      <c r="AA390" s="19"/>
      <c r="AB390" s="19"/>
      <c r="AC390" s="19"/>
      <c r="AD390" s="19"/>
      <c r="AE390" s="19"/>
      <c r="AF390" s="19"/>
      <c r="AG390" s="19"/>
      <c r="AH390" s="19"/>
      <c r="AI390" s="19"/>
      <c r="AJ390" s="19"/>
      <c r="AK390" s="19"/>
      <c r="AL390" s="19"/>
      <c r="AM390" s="19"/>
      <c r="AN390" s="19"/>
      <c r="AO390" s="19"/>
      <c r="AP390" s="19"/>
      <c r="AQ390" s="19"/>
      <c r="AR390" s="19"/>
      <c r="AS390" s="19"/>
      <c r="AT390" s="19"/>
      <c r="AU390" s="19"/>
      <c r="AV390" s="19"/>
      <c r="AW390" s="19"/>
      <c r="AX390" s="19"/>
      <c r="AY390" s="19"/>
      <c r="AZ390" s="19"/>
      <c r="BA390" s="19"/>
      <c r="BB390" s="19"/>
      <c r="BC390" s="19"/>
      <c r="BD390" s="19"/>
      <c r="BE390" s="19"/>
      <c r="BF390" s="19"/>
      <c r="BG390" s="19"/>
      <c r="BH390" s="19"/>
      <c r="BI390" s="19"/>
      <c r="BJ390" s="19"/>
    </row>
    <row r="391" spans="1:62" ht="12.75" customHeight="1" x14ac:dyDescent="0.15">
      <c r="A391" s="19"/>
      <c r="B391" s="19"/>
      <c r="C391" s="20"/>
      <c r="D391" s="21"/>
      <c r="E391" s="19"/>
      <c r="F391" s="19"/>
      <c r="G391" s="19"/>
      <c r="H391" s="19"/>
      <c r="I391" s="19"/>
      <c r="J391" s="19"/>
      <c r="K391" s="19"/>
      <c r="L391" s="19"/>
      <c r="M391" s="19"/>
      <c r="N391" s="19"/>
      <c r="O391" s="20"/>
      <c r="P391" s="19"/>
      <c r="Q391" s="19"/>
      <c r="R391" s="19"/>
      <c r="S391" s="19"/>
      <c r="T391" s="19"/>
      <c r="U391" s="19"/>
      <c r="V391" s="19"/>
      <c r="W391" s="19"/>
      <c r="X391" s="19"/>
      <c r="Y391" s="19"/>
      <c r="Z391" s="19"/>
      <c r="AA391" s="19"/>
      <c r="AB391" s="19"/>
      <c r="AC391" s="19"/>
      <c r="AD391" s="19"/>
      <c r="AE391" s="19"/>
      <c r="AF391" s="19"/>
      <c r="AG391" s="19"/>
      <c r="AH391" s="19"/>
      <c r="AI391" s="19"/>
      <c r="AJ391" s="19"/>
      <c r="AK391" s="19"/>
      <c r="AL391" s="19"/>
      <c r="AM391" s="19"/>
      <c r="AN391" s="19"/>
      <c r="AO391" s="19"/>
      <c r="AP391" s="19"/>
      <c r="AQ391" s="19"/>
      <c r="AR391" s="19"/>
      <c r="AS391" s="19"/>
      <c r="AT391" s="19"/>
      <c r="AU391" s="19"/>
      <c r="AV391" s="19"/>
      <c r="AW391" s="19"/>
      <c r="AX391" s="19"/>
      <c r="AY391" s="19"/>
      <c r="AZ391" s="19"/>
      <c r="BA391" s="19"/>
      <c r="BB391" s="19"/>
      <c r="BC391" s="19"/>
      <c r="BD391" s="19"/>
      <c r="BE391" s="19"/>
      <c r="BF391" s="19"/>
      <c r="BG391" s="19"/>
      <c r="BH391" s="19"/>
      <c r="BI391" s="19"/>
      <c r="BJ391" s="19"/>
    </row>
    <row r="392" spans="1:62" ht="12.75" customHeight="1" x14ac:dyDescent="0.15">
      <c r="A392" s="19"/>
      <c r="B392" s="19"/>
      <c r="C392" s="20"/>
      <c r="D392" s="21"/>
      <c r="E392" s="19"/>
      <c r="F392" s="19"/>
      <c r="G392" s="19"/>
      <c r="H392" s="19"/>
      <c r="I392" s="19"/>
      <c r="J392" s="19"/>
      <c r="K392" s="19"/>
      <c r="L392" s="19"/>
      <c r="M392" s="19"/>
      <c r="N392" s="19"/>
      <c r="O392" s="20"/>
      <c r="P392" s="19"/>
      <c r="Q392" s="19"/>
      <c r="R392" s="19"/>
      <c r="S392" s="19"/>
      <c r="T392" s="19"/>
      <c r="U392" s="19"/>
      <c r="V392" s="19"/>
      <c r="W392" s="19"/>
      <c r="X392" s="19"/>
      <c r="Y392" s="19"/>
      <c r="Z392" s="19"/>
      <c r="AA392" s="19"/>
      <c r="AB392" s="19"/>
      <c r="AC392" s="19"/>
      <c r="AD392" s="19"/>
      <c r="AE392" s="19"/>
      <c r="AF392" s="19"/>
      <c r="AG392" s="19"/>
      <c r="AH392" s="19"/>
      <c r="AI392" s="19"/>
      <c r="AJ392" s="19"/>
      <c r="AK392" s="19"/>
      <c r="AL392" s="19"/>
      <c r="AM392" s="19"/>
      <c r="AN392" s="19"/>
      <c r="AO392" s="19"/>
      <c r="AP392" s="19"/>
      <c r="AQ392" s="19"/>
      <c r="AR392" s="19"/>
      <c r="AS392" s="19"/>
      <c r="AT392" s="19"/>
      <c r="AU392" s="19"/>
      <c r="AV392" s="19"/>
      <c r="AW392" s="19"/>
      <c r="AX392" s="19"/>
      <c r="AY392" s="19"/>
      <c r="AZ392" s="19"/>
      <c r="BA392" s="19"/>
      <c r="BB392" s="19"/>
      <c r="BC392" s="19"/>
      <c r="BD392" s="19"/>
      <c r="BE392" s="19"/>
      <c r="BF392" s="19"/>
      <c r="BG392" s="19"/>
      <c r="BH392" s="19"/>
      <c r="BI392" s="19"/>
      <c r="BJ392" s="19"/>
    </row>
    <row r="393" spans="1:62" ht="12.75" customHeight="1" x14ac:dyDescent="0.15">
      <c r="A393" s="19"/>
      <c r="B393" s="19"/>
      <c r="C393" s="20"/>
      <c r="D393" s="21"/>
      <c r="E393" s="19"/>
      <c r="F393" s="19"/>
      <c r="G393" s="19"/>
      <c r="H393" s="19"/>
      <c r="I393" s="19"/>
      <c r="J393" s="19"/>
      <c r="K393" s="19"/>
      <c r="L393" s="19"/>
      <c r="M393" s="19"/>
      <c r="N393" s="19"/>
      <c r="O393" s="20"/>
      <c r="P393" s="19"/>
      <c r="Q393" s="19"/>
      <c r="R393" s="19"/>
      <c r="S393" s="19"/>
      <c r="T393" s="19"/>
      <c r="U393" s="19"/>
      <c r="V393" s="19"/>
      <c r="W393" s="19"/>
      <c r="X393" s="19"/>
      <c r="Y393" s="19"/>
      <c r="Z393" s="19"/>
      <c r="AA393" s="19"/>
      <c r="AB393" s="19"/>
      <c r="AC393" s="19"/>
      <c r="AD393" s="19"/>
      <c r="AE393" s="19"/>
      <c r="AF393" s="19"/>
      <c r="AG393" s="19"/>
      <c r="AH393" s="19"/>
      <c r="AI393" s="19"/>
      <c r="AJ393" s="19"/>
      <c r="AK393" s="19"/>
      <c r="AL393" s="19"/>
      <c r="AM393" s="19"/>
      <c r="AN393" s="19"/>
      <c r="AO393" s="19"/>
      <c r="AP393" s="19"/>
      <c r="AQ393" s="19"/>
      <c r="AR393" s="19"/>
      <c r="AS393" s="19"/>
      <c r="AT393" s="19"/>
      <c r="AU393" s="19"/>
      <c r="AV393" s="19"/>
      <c r="AW393" s="19"/>
      <c r="AX393" s="19"/>
      <c r="AY393" s="19"/>
      <c r="AZ393" s="19"/>
      <c r="BA393" s="19"/>
      <c r="BB393" s="19"/>
      <c r="BC393" s="19"/>
      <c r="BD393" s="19"/>
      <c r="BE393" s="19"/>
      <c r="BF393" s="19"/>
      <c r="BG393" s="19"/>
      <c r="BH393" s="19"/>
      <c r="BI393" s="19"/>
      <c r="BJ393" s="19"/>
    </row>
    <row r="394" spans="1:62" ht="12.75" customHeight="1" x14ac:dyDescent="0.15">
      <c r="A394" s="19"/>
      <c r="B394" s="19"/>
      <c r="C394" s="20"/>
      <c r="D394" s="21"/>
      <c r="E394" s="19"/>
      <c r="F394" s="19"/>
      <c r="G394" s="19"/>
      <c r="H394" s="19"/>
      <c r="I394" s="19"/>
      <c r="J394" s="19"/>
      <c r="K394" s="19"/>
      <c r="L394" s="19"/>
      <c r="M394" s="19"/>
      <c r="N394" s="19"/>
      <c r="O394" s="20"/>
      <c r="P394" s="19"/>
      <c r="Q394" s="19"/>
      <c r="R394" s="19"/>
      <c r="S394" s="19"/>
      <c r="T394" s="19"/>
      <c r="U394" s="19"/>
      <c r="V394" s="19"/>
      <c r="W394" s="19"/>
      <c r="X394" s="19"/>
      <c r="Y394" s="19"/>
      <c r="Z394" s="19"/>
      <c r="AA394" s="19"/>
      <c r="AB394" s="19"/>
      <c r="AC394" s="19"/>
      <c r="AD394" s="19"/>
      <c r="AE394" s="19"/>
      <c r="AF394" s="19"/>
      <c r="AG394" s="19"/>
      <c r="AH394" s="19"/>
      <c r="AI394" s="19"/>
      <c r="AJ394" s="19"/>
      <c r="AK394" s="19"/>
      <c r="AL394" s="19"/>
      <c r="AM394" s="19"/>
      <c r="AN394" s="19"/>
      <c r="AO394" s="19"/>
      <c r="AP394" s="19"/>
      <c r="AQ394" s="19"/>
      <c r="AR394" s="19"/>
      <c r="AS394" s="19"/>
      <c r="AT394" s="19"/>
      <c r="AU394" s="19"/>
      <c r="AV394" s="19"/>
      <c r="AW394" s="19"/>
      <c r="AX394" s="19"/>
      <c r="AY394" s="19"/>
      <c r="AZ394" s="19"/>
      <c r="BA394" s="19"/>
      <c r="BB394" s="19"/>
      <c r="BC394" s="19"/>
      <c r="BD394" s="19"/>
      <c r="BE394" s="19"/>
      <c r="BF394" s="19"/>
      <c r="BG394" s="19"/>
      <c r="BH394" s="19"/>
      <c r="BI394" s="19"/>
      <c r="BJ394" s="19"/>
    </row>
    <row r="395" spans="1:62" ht="12.75" customHeight="1" x14ac:dyDescent="0.15">
      <c r="A395" s="19"/>
      <c r="B395" s="19"/>
      <c r="C395" s="20"/>
      <c r="D395" s="21"/>
      <c r="E395" s="19"/>
      <c r="F395" s="19"/>
      <c r="G395" s="19"/>
      <c r="H395" s="19"/>
      <c r="I395" s="19"/>
      <c r="J395" s="19"/>
      <c r="K395" s="19"/>
      <c r="L395" s="19"/>
      <c r="M395" s="19"/>
      <c r="N395" s="19"/>
      <c r="O395" s="20"/>
      <c r="P395" s="19"/>
      <c r="Q395" s="19"/>
      <c r="R395" s="19"/>
      <c r="S395" s="19"/>
      <c r="T395" s="19"/>
      <c r="U395" s="19"/>
      <c r="V395" s="19"/>
      <c r="W395" s="19"/>
      <c r="X395" s="19"/>
      <c r="Y395" s="19"/>
      <c r="Z395" s="19"/>
      <c r="AA395" s="19"/>
      <c r="AB395" s="19"/>
      <c r="AC395" s="19"/>
      <c r="AD395" s="19"/>
      <c r="AE395" s="19"/>
      <c r="AF395" s="19"/>
      <c r="AG395" s="19"/>
      <c r="AH395" s="19"/>
      <c r="AI395" s="19"/>
      <c r="AJ395" s="19"/>
      <c r="AK395" s="19"/>
      <c r="AL395" s="19"/>
      <c r="AM395" s="19"/>
      <c r="AN395" s="19"/>
      <c r="AO395" s="19"/>
      <c r="AP395" s="19"/>
      <c r="AQ395" s="19"/>
      <c r="AR395" s="19"/>
      <c r="AS395" s="19"/>
      <c r="AT395" s="19"/>
      <c r="AU395" s="19"/>
      <c r="AV395" s="19"/>
      <c r="AW395" s="19"/>
      <c r="AX395" s="19"/>
      <c r="AY395" s="19"/>
      <c r="AZ395" s="19"/>
      <c r="BA395" s="19"/>
      <c r="BB395" s="19"/>
      <c r="BC395" s="19"/>
      <c r="BD395" s="19"/>
      <c r="BE395" s="19"/>
      <c r="BF395" s="19"/>
      <c r="BG395" s="19"/>
      <c r="BH395" s="19"/>
      <c r="BI395" s="19"/>
      <c r="BJ395" s="19"/>
    </row>
    <row r="396" spans="1:62" ht="12.75" customHeight="1" x14ac:dyDescent="0.15">
      <c r="A396" s="19"/>
      <c r="B396" s="19"/>
      <c r="C396" s="20"/>
      <c r="D396" s="21"/>
      <c r="E396" s="19"/>
      <c r="F396" s="19"/>
      <c r="G396" s="19"/>
      <c r="H396" s="19"/>
      <c r="I396" s="19"/>
      <c r="J396" s="19"/>
      <c r="K396" s="19"/>
      <c r="L396" s="19"/>
      <c r="M396" s="19"/>
      <c r="N396" s="19"/>
      <c r="O396" s="20"/>
      <c r="P396" s="19"/>
      <c r="Q396" s="19"/>
      <c r="R396" s="19"/>
      <c r="S396" s="19"/>
      <c r="T396" s="19"/>
      <c r="U396" s="19"/>
      <c r="V396" s="19"/>
      <c r="W396" s="19"/>
      <c r="X396" s="19"/>
      <c r="Y396" s="19"/>
      <c r="Z396" s="19"/>
      <c r="AA396" s="19"/>
      <c r="AB396" s="19"/>
      <c r="AC396" s="19"/>
      <c r="AD396" s="19"/>
      <c r="AE396" s="19"/>
      <c r="AF396" s="19"/>
      <c r="AG396" s="19"/>
      <c r="AH396" s="19"/>
      <c r="AI396" s="19"/>
      <c r="AJ396" s="19"/>
      <c r="AK396" s="19"/>
      <c r="AL396" s="19"/>
      <c r="AM396" s="19"/>
      <c r="AN396" s="19"/>
      <c r="AO396" s="19"/>
      <c r="AP396" s="19"/>
      <c r="AQ396" s="19"/>
      <c r="AR396" s="19"/>
      <c r="AS396" s="19"/>
      <c r="AT396" s="19"/>
      <c r="AU396" s="19"/>
      <c r="AV396" s="19"/>
      <c r="AW396" s="19"/>
      <c r="AX396" s="19"/>
      <c r="AY396" s="19"/>
      <c r="AZ396" s="19"/>
      <c r="BA396" s="19"/>
      <c r="BB396" s="19"/>
      <c r="BC396" s="19"/>
      <c r="BD396" s="19"/>
      <c r="BE396" s="19"/>
      <c r="BF396" s="19"/>
      <c r="BG396" s="19"/>
      <c r="BH396" s="19"/>
      <c r="BI396" s="19"/>
      <c r="BJ396" s="19"/>
    </row>
    <row r="397" spans="1:62" ht="12.75" customHeight="1" x14ac:dyDescent="0.15">
      <c r="A397" s="19"/>
      <c r="B397" s="19"/>
      <c r="C397" s="20"/>
      <c r="D397" s="21"/>
      <c r="E397" s="19"/>
      <c r="F397" s="19"/>
      <c r="G397" s="19"/>
      <c r="H397" s="19"/>
      <c r="I397" s="19"/>
      <c r="J397" s="19"/>
      <c r="K397" s="19"/>
      <c r="L397" s="19"/>
      <c r="M397" s="19"/>
      <c r="N397" s="19"/>
      <c r="O397" s="20"/>
      <c r="P397" s="19"/>
      <c r="Q397" s="19"/>
      <c r="R397" s="19"/>
      <c r="S397" s="19"/>
      <c r="T397" s="19"/>
      <c r="U397" s="19"/>
      <c r="V397" s="19"/>
      <c r="W397" s="19"/>
      <c r="X397" s="19"/>
      <c r="Y397" s="19"/>
      <c r="Z397" s="19"/>
      <c r="AA397" s="19"/>
      <c r="AB397" s="19"/>
      <c r="AC397" s="19"/>
      <c r="AD397" s="19"/>
      <c r="AE397" s="19"/>
      <c r="AF397" s="19"/>
      <c r="AG397" s="19"/>
      <c r="AH397" s="19"/>
      <c r="AI397" s="19"/>
      <c r="AJ397" s="19"/>
      <c r="AK397" s="19"/>
      <c r="AL397" s="19"/>
      <c r="AM397" s="19"/>
      <c r="AN397" s="19"/>
      <c r="AO397" s="19"/>
      <c r="AP397" s="19"/>
      <c r="AQ397" s="19"/>
      <c r="AR397" s="19"/>
      <c r="AS397" s="19"/>
      <c r="AT397" s="19"/>
      <c r="AU397" s="19"/>
      <c r="AV397" s="19"/>
      <c r="AW397" s="19"/>
      <c r="AX397" s="19"/>
      <c r="AY397" s="19"/>
      <c r="AZ397" s="19"/>
      <c r="BA397" s="19"/>
      <c r="BB397" s="19"/>
      <c r="BC397" s="19"/>
      <c r="BD397" s="19"/>
      <c r="BE397" s="19"/>
      <c r="BF397" s="19"/>
      <c r="BG397" s="19"/>
      <c r="BH397" s="19"/>
      <c r="BI397" s="19"/>
      <c r="BJ397" s="19"/>
    </row>
    <row r="398" spans="1:62" ht="12.75" customHeight="1" x14ac:dyDescent="0.15">
      <c r="A398" s="19"/>
      <c r="B398" s="19"/>
      <c r="C398" s="20"/>
      <c r="D398" s="21"/>
      <c r="E398" s="19"/>
      <c r="F398" s="19"/>
      <c r="G398" s="19"/>
      <c r="H398" s="19"/>
      <c r="I398" s="19"/>
      <c r="J398" s="19"/>
      <c r="K398" s="19"/>
      <c r="L398" s="19"/>
      <c r="M398" s="19"/>
      <c r="N398" s="19"/>
      <c r="O398" s="20"/>
      <c r="P398" s="19"/>
      <c r="Q398" s="19"/>
      <c r="R398" s="19"/>
      <c r="S398" s="19"/>
      <c r="T398" s="19"/>
      <c r="U398" s="19"/>
      <c r="V398" s="19"/>
      <c r="W398" s="19"/>
      <c r="X398" s="19"/>
      <c r="Y398" s="19"/>
      <c r="Z398" s="19"/>
      <c r="AA398" s="19"/>
      <c r="AB398" s="19"/>
      <c r="AC398" s="19"/>
      <c r="AD398" s="19"/>
      <c r="AE398" s="19"/>
      <c r="AF398" s="19"/>
      <c r="AG398" s="19"/>
      <c r="AH398" s="19"/>
      <c r="AI398" s="19"/>
      <c r="AJ398" s="19"/>
      <c r="AK398" s="19"/>
      <c r="AL398" s="19"/>
      <c r="AM398" s="19"/>
      <c r="AN398" s="19"/>
      <c r="AO398" s="19"/>
      <c r="AP398" s="19"/>
      <c r="AQ398" s="19"/>
      <c r="AR398" s="19"/>
      <c r="AS398" s="19"/>
      <c r="AT398" s="19"/>
      <c r="AU398" s="19"/>
      <c r="AV398" s="19"/>
      <c r="AW398" s="19"/>
      <c r="AX398" s="19"/>
      <c r="AY398" s="19"/>
      <c r="AZ398" s="19"/>
      <c r="BA398" s="19"/>
      <c r="BB398" s="19"/>
      <c r="BC398" s="19"/>
      <c r="BD398" s="19"/>
      <c r="BE398" s="19"/>
      <c r="BF398" s="19"/>
      <c r="BG398" s="19"/>
      <c r="BH398" s="19"/>
      <c r="BI398" s="19"/>
      <c r="BJ398" s="19"/>
    </row>
    <row r="399" spans="1:62" ht="12.75" customHeight="1" x14ac:dyDescent="0.15">
      <c r="A399" s="19"/>
      <c r="B399" s="19"/>
      <c r="C399" s="20"/>
      <c r="D399" s="21"/>
      <c r="E399" s="19"/>
      <c r="F399" s="19"/>
      <c r="G399" s="19"/>
      <c r="H399" s="19"/>
      <c r="I399" s="19"/>
      <c r="J399" s="19"/>
      <c r="K399" s="19"/>
      <c r="L399" s="19"/>
      <c r="M399" s="19"/>
      <c r="N399" s="19"/>
      <c r="O399" s="20"/>
      <c r="P399" s="19"/>
      <c r="Q399" s="19"/>
      <c r="R399" s="19"/>
      <c r="S399" s="19"/>
      <c r="T399" s="19"/>
      <c r="U399" s="19"/>
      <c r="V399" s="19"/>
      <c r="W399" s="19"/>
      <c r="X399" s="19"/>
      <c r="Y399" s="19"/>
      <c r="Z399" s="19"/>
      <c r="AA399" s="19"/>
      <c r="AB399" s="19"/>
      <c r="AC399" s="19"/>
      <c r="AD399" s="19"/>
      <c r="AE399" s="19"/>
      <c r="AF399" s="19"/>
      <c r="AG399" s="19"/>
      <c r="AH399" s="19"/>
      <c r="AI399" s="19"/>
      <c r="AJ399" s="19"/>
      <c r="AK399" s="19"/>
      <c r="AL399" s="19"/>
      <c r="AM399" s="19"/>
      <c r="AN399" s="19"/>
      <c r="AO399" s="19"/>
      <c r="AP399" s="19"/>
      <c r="AQ399" s="19"/>
      <c r="AR399" s="19"/>
      <c r="AS399" s="19"/>
      <c r="AT399" s="19"/>
      <c r="AU399" s="19"/>
      <c r="AV399" s="19"/>
      <c r="AW399" s="19"/>
      <c r="AX399" s="19"/>
      <c r="AY399" s="19"/>
      <c r="AZ399" s="19"/>
      <c r="BA399" s="19"/>
      <c r="BB399" s="19"/>
      <c r="BC399" s="19"/>
      <c r="BD399" s="19"/>
      <c r="BE399" s="19"/>
      <c r="BF399" s="19"/>
      <c r="BG399" s="19"/>
      <c r="BH399" s="19"/>
      <c r="BI399" s="19"/>
      <c r="BJ399" s="19"/>
    </row>
    <row r="400" spans="1:62" ht="12.75" customHeight="1" x14ac:dyDescent="0.15">
      <c r="A400" s="19"/>
      <c r="B400" s="19"/>
      <c r="C400" s="20"/>
      <c r="D400" s="21"/>
      <c r="E400" s="19"/>
      <c r="F400" s="19"/>
      <c r="G400" s="19"/>
      <c r="H400" s="19"/>
      <c r="I400" s="19"/>
      <c r="J400" s="19"/>
      <c r="K400" s="19"/>
      <c r="L400" s="19"/>
      <c r="M400" s="19"/>
      <c r="N400" s="19"/>
      <c r="O400" s="20"/>
      <c r="P400" s="19"/>
      <c r="Q400" s="19"/>
      <c r="R400" s="19"/>
      <c r="S400" s="19"/>
      <c r="T400" s="19"/>
      <c r="U400" s="19"/>
      <c r="V400" s="19"/>
      <c r="W400" s="19"/>
      <c r="X400" s="19"/>
      <c r="Y400" s="19"/>
      <c r="Z400" s="19"/>
      <c r="AA400" s="19"/>
      <c r="AB400" s="19"/>
      <c r="AC400" s="19"/>
      <c r="AD400" s="19"/>
      <c r="AE400" s="19"/>
      <c r="AF400" s="19"/>
      <c r="AG400" s="19"/>
      <c r="AH400" s="19"/>
      <c r="AI400" s="19"/>
      <c r="AJ400" s="19"/>
      <c r="AK400" s="19"/>
      <c r="AL400" s="19"/>
      <c r="AM400" s="19"/>
      <c r="AN400" s="19"/>
      <c r="AO400" s="19"/>
      <c r="AP400" s="19"/>
      <c r="AQ400" s="19"/>
      <c r="AR400" s="19"/>
      <c r="AS400" s="19"/>
      <c r="AT400" s="19"/>
      <c r="AU400" s="19"/>
      <c r="AV400" s="19"/>
      <c r="AW400" s="19"/>
      <c r="AX400" s="19"/>
      <c r="AY400" s="19"/>
      <c r="AZ400" s="19"/>
      <c r="BA400" s="19"/>
      <c r="BB400" s="19"/>
      <c r="BC400" s="19"/>
      <c r="BD400" s="19"/>
      <c r="BE400" s="19"/>
      <c r="BF400" s="19"/>
      <c r="BG400" s="19"/>
      <c r="BH400" s="19"/>
      <c r="BI400" s="19"/>
      <c r="BJ400" s="19"/>
    </row>
    <row r="401" spans="1:62" ht="12.75" customHeight="1" x14ac:dyDescent="0.15">
      <c r="A401" s="19"/>
      <c r="B401" s="19"/>
      <c r="C401" s="20"/>
      <c r="D401" s="21"/>
      <c r="E401" s="19"/>
      <c r="F401" s="19"/>
      <c r="G401" s="19"/>
      <c r="H401" s="19"/>
      <c r="I401" s="19"/>
      <c r="J401" s="19"/>
      <c r="K401" s="19"/>
      <c r="L401" s="19"/>
      <c r="M401" s="19"/>
      <c r="N401" s="19"/>
      <c r="O401" s="20"/>
      <c r="P401" s="19"/>
      <c r="Q401" s="19"/>
      <c r="R401" s="19"/>
      <c r="S401" s="19"/>
      <c r="T401" s="19"/>
      <c r="U401" s="19"/>
      <c r="V401" s="19"/>
      <c r="W401" s="19"/>
      <c r="X401" s="19"/>
      <c r="Y401" s="19"/>
      <c r="Z401" s="19"/>
      <c r="AA401" s="19"/>
      <c r="AB401" s="19"/>
      <c r="AC401" s="19"/>
      <c r="AD401" s="19"/>
      <c r="AE401" s="19"/>
      <c r="AF401" s="19"/>
      <c r="AG401" s="19"/>
      <c r="AH401" s="19"/>
      <c r="AI401" s="19"/>
      <c r="AJ401" s="19"/>
      <c r="AK401" s="19"/>
      <c r="AL401" s="19"/>
      <c r="AM401" s="19"/>
      <c r="AN401" s="19"/>
      <c r="AO401" s="19"/>
      <c r="AP401" s="19"/>
      <c r="AQ401" s="19"/>
      <c r="AR401" s="19"/>
      <c r="AS401" s="19"/>
      <c r="AT401" s="19"/>
      <c r="AU401" s="19"/>
      <c r="AV401" s="19"/>
      <c r="AW401" s="19"/>
      <c r="AX401" s="19"/>
      <c r="AY401" s="19"/>
      <c r="AZ401" s="19"/>
      <c r="BA401" s="19"/>
      <c r="BB401" s="19"/>
      <c r="BC401" s="19"/>
      <c r="BD401" s="19"/>
      <c r="BE401" s="19"/>
      <c r="BF401" s="19"/>
      <c r="BG401" s="19"/>
      <c r="BH401" s="19"/>
      <c r="BI401" s="19"/>
      <c r="BJ401" s="19"/>
    </row>
    <row r="402" spans="1:62" ht="12.75" customHeight="1" x14ac:dyDescent="0.15">
      <c r="A402" s="19"/>
      <c r="B402" s="19"/>
      <c r="C402" s="20"/>
      <c r="D402" s="21"/>
      <c r="E402" s="19"/>
      <c r="F402" s="19"/>
      <c r="G402" s="19"/>
      <c r="H402" s="19"/>
      <c r="I402" s="19"/>
      <c r="J402" s="19"/>
      <c r="K402" s="19"/>
      <c r="L402" s="19"/>
      <c r="M402" s="19"/>
      <c r="N402" s="19"/>
      <c r="O402" s="20"/>
      <c r="P402" s="19"/>
      <c r="Q402" s="19"/>
      <c r="R402" s="19"/>
      <c r="S402" s="19"/>
      <c r="T402" s="19"/>
      <c r="U402" s="19"/>
      <c r="V402" s="19"/>
      <c r="W402" s="19"/>
      <c r="X402" s="19"/>
      <c r="Y402" s="19"/>
      <c r="Z402" s="19"/>
      <c r="AA402" s="19"/>
      <c r="AB402" s="19"/>
      <c r="AC402" s="19"/>
      <c r="AD402" s="19"/>
      <c r="AE402" s="19"/>
      <c r="AF402" s="19"/>
      <c r="AG402" s="19"/>
      <c r="AH402" s="19"/>
      <c r="AI402" s="19"/>
      <c r="AJ402" s="19"/>
      <c r="AK402" s="19"/>
      <c r="AL402" s="19"/>
      <c r="AM402" s="19"/>
      <c r="AN402" s="19"/>
      <c r="AO402" s="19"/>
      <c r="AP402" s="19"/>
      <c r="AQ402" s="19"/>
      <c r="AR402" s="19"/>
      <c r="AS402" s="19"/>
      <c r="AT402" s="19"/>
      <c r="AU402" s="19"/>
      <c r="AV402" s="19"/>
      <c r="AW402" s="19"/>
      <c r="AX402" s="19"/>
      <c r="AY402" s="19"/>
      <c r="AZ402" s="19"/>
      <c r="BA402" s="19"/>
      <c r="BB402" s="19"/>
      <c r="BC402" s="19"/>
      <c r="BD402" s="19"/>
      <c r="BE402" s="19"/>
      <c r="BF402" s="19"/>
      <c r="BG402" s="19"/>
      <c r="BH402" s="19"/>
      <c r="BI402" s="19"/>
      <c r="BJ402" s="19"/>
    </row>
    <row r="403" spans="1:62" ht="12.75" customHeight="1" x14ac:dyDescent="0.15">
      <c r="A403" s="19"/>
      <c r="B403" s="19"/>
      <c r="C403" s="20"/>
      <c r="D403" s="21"/>
      <c r="E403" s="19"/>
      <c r="F403" s="19"/>
      <c r="G403" s="19"/>
      <c r="H403" s="19"/>
      <c r="I403" s="19"/>
      <c r="J403" s="19"/>
      <c r="K403" s="19"/>
      <c r="L403" s="19"/>
      <c r="M403" s="19"/>
      <c r="N403" s="19"/>
      <c r="O403" s="20"/>
      <c r="P403" s="19"/>
      <c r="Q403" s="19"/>
      <c r="R403" s="19"/>
      <c r="S403" s="19"/>
      <c r="T403" s="19"/>
      <c r="U403" s="19"/>
      <c r="V403" s="19"/>
      <c r="W403" s="19"/>
      <c r="X403" s="19"/>
      <c r="Y403" s="19"/>
      <c r="Z403" s="19"/>
      <c r="AA403" s="19"/>
      <c r="AB403" s="19"/>
      <c r="AC403" s="19"/>
      <c r="AD403" s="19"/>
      <c r="AE403" s="19"/>
      <c r="AF403" s="19"/>
      <c r="AG403" s="19"/>
      <c r="AH403" s="19"/>
      <c r="AI403" s="19"/>
      <c r="AJ403" s="19"/>
      <c r="AK403" s="19"/>
      <c r="AL403" s="19"/>
      <c r="AM403" s="19"/>
      <c r="AN403" s="19"/>
      <c r="AO403" s="19"/>
      <c r="AP403" s="19"/>
      <c r="AQ403" s="19"/>
      <c r="AR403" s="19"/>
      <c r="AS403" s="19"/>
      <c r="AT403" s="19"/>
      <c r="AU403" s="19"/>
      <c r="AV403" s="19"/>
      <c r="AW403" s="19"/>
      <c r="AX403" s="19"/>
      <c r="AY403" s="19"/>
      <c r="AZ403" s="19"/>
      <c r="BA403" s="19"/>
      <c r="BB403" s="19"/>
      <c r="BC403" s="19"/>
      <c r="BD403" s="19"/>
      <c r="BE403" s="19"/>
      <c r="BF403" s="19"/>
      <c r="BG403" s="19"/>
      <c r="BH403" s="19"/>
      <c r="BI403" s="19"/>
      <c r="BJ403" s="19"/>
    </row>
    <row r="404" spans="1:62" ht="12.75" customHeight="1" x14ac:dyDescent="0.15">
      <c r="A404" s="19"/>
      <c r="B404" s="19"/>
      <c r="C404" s="20"/>
      <c r="D404" s="21"/>
      <c r="E404" s="19"/>
      <c r="F404" s="19"/>
      <c r="G404" s="19"/>
      <c r="H404" s="19"/>
      <c r="I404" s="19"/>
      <c r="J404" s="19"/>
      <c r="K404" s="19"/>
      <c r="L404" s="19"/>
      <c r="M404" s="19"/>
      <c r="N404" s="19"/>
      <c r="O404" s="20"/>
      <c r="P404" s="19"/>
      <c r="Q404" s="19"/>
      <c r="R404" s="19"/>
      <c r="S404" s="19"/>
      <c r="T404" s="19"/>
      <c r="U404" s="19"/>
      <c r="V404" s="19"/>
      <c r="W404" s="19"/>
      <c r="X404" s="19"/>
      <c r="Y404" s="19"/>
      <c r="Z404" s="19"/>
      <c r="AA404" s="19"/>
      <c r="AB404" s="19"/>
      <c r="AC404" s="19"/>
      <c r="AD404" s="19"/>
      <c r="AE404" s="19"/>
      <c r="AF404" s="19"/>
      <c r="AG404" s="19"/>
      <c r="AH404" s="19"/>
      <c r="AI404" s="19"/>
      <c r="AJ404" s="19"/>
      <c r="AK404" s="19"/>
      <c r="AL404" s="19"/>
      <c r="AM404" s="19"/>
      <c r="AN404" s="19"/>
      <c r="AO404" s="19"/>
      <c r="AP404" s="19"/>
      <c r="AQ404" s="19"/>
      <c r="AR404" s="19"/>
      <c r="AS404" s="19"/>
      <c r="AT404" s="19"/>
      <c r="AU404" s="19"/>
      <c r="AV404" s="19"/>
      <c r="AW404" s="19"/>
      <c r="AX404" s="19"/>
      <c r="AY404" s="19"/>
      <c r="AZ404" s="19"/>
      <c r="BA404" s="19"/>
      <c r="BB404" s="19"/>
      <c r="BC404" s="19"/>
      <c r="BD404" s="19"/>
      <c r="BE404" s="19"/>
      <c r="BF404" s="19"/>
      <c r="BG404" s="19"/>
      <c r="BH404" s="19"/>
      <c r="BI404" s="19"/>
      <c r="BJ404" s="19"/>
    </row>
    <row r="405" spans="1:62" ht="12.75" customHeight="1" x14ac:dyDescent="0.15">
      <c r="A405" s="19"/>
      <c r="B405" s="19"/>
      <c r="C405" s="20"/>
      <c r="D405" s="21"/>
      <c r="E405" s="19"/>
      <c r="F405" s="19"/>
      <c r="G405" s="19"/>
      <c r="H405" s="19"/>
      <c r="I405" s="19"/>
      <c r="J405" s="19"/>
      <c r="K405" s="19"/>
      <c r="L405" s="19"/>
      <c r="M405" s="19"/>
      <c r="N405" s="19"/>
      <c r="O405" s="20"/>
      <c r="P405" s="19"/>
      <c r="Q405" s="19"/>
      <c r="R405" s="19"/>
      <c r="S405" s="19"/>
      <c r="T405" s="19"/>
      <c r="U405" s="19"/>
      <c r="V405" s="19"/>
      <c r="W405" s="19"/>
      <c r="X405" s="19"/>
      <c r="Y405" s="19"/>
      <c r="Z405" s="19"/>
      <c r="AA405" s="19"/>
      <c r="AB405" s="19"/>
      <c r="AC405" s="19"/>
      <c r="AD405" s="19"/>
      <c r="AE405" s="19"/>
      <c r="AF405" s="19"/>
      <c r="AG405" s="19"/>
      <c r="AH405" s="19"/>
      <c r="AI405" s="19"/>
      <c r="AJ405" s="19"/>
      <c r="AK405" s="19"/>
      <c r="AL405" s="19"/>
      <c r="AM405" s="19"/>
      <c r="AN405" s="19"/>
      <c r="AO405" s="19"/>
      <c r="AP405" s="19"/>
      <c r="AQ405" s="19"/>
      <c r="AR405" s="19"/>
      <c r="AS405" s="19"/>
      <c r="AT405" s="19"/>
      <c r="AU405" s="19"/>
      <c r="AV405" s="19"/>
      <c r="AW405" s="19"/>
      <c r="AX405" s="19"/>
      <c r="AY405" s="19"/>
      <c r="AZ405" s="19"/>
      <c r="BA405" s="19"/>
      <c r="BB405" s="19"/>
      <c r="BC405" s="19"/>
      <c r="BD405" s="19"/>
      <c r="BE405" s="19"/>
      <c r="BF405" s="19"/>
      <c r="BG405" s="19"/>
      <c r="BH405" s="19"/>
      <c r="BI405" s="19"/>
      <c r="BJ405" s="19"/>
    </row>
    <row r="406" spans="1:62" ht="12.75" customHeight="1" x14ac:dyDescent="0.15">
      <c r="A406" s="19"/>
      <c r="B406" s="19"/>
      <c r="C406" s="20"/>
      <c r="D406" s="21"/>
      <c r="E406" s="19"/>
      <c r="F406" s="19"/>
      <c r="G406" s="19"/>
      <c r="H406" s="19"/>
      <c r="I406" s="19"/>
      <c r="J406" s="19"/>
      <c r="K406" s="19"/>
      <c r="L406" s="19"/>
      <c r="M406" s="19"/>
      <c r="N406" s="19"/>
      <c r="O406" s="20"/>
      <c r="P406" s="19"/>
      <c r="Q406" s="19"/>
      <c r="R406" s="19"/>
      <c r="S406" s="19"/>
      <c r="T406" s="19"/>
      <c r="U406" s="19"/>
      <c r="V406" s="19"/>
      <c r="W406" s="19"/>
      <c r="X406" s="19"/>
      <c r="Y406" s="19"/>
      <c r="Z406" s="19"/>
      <c r="AA406" s="19"/>
      <c r="AB406" s="19"/>
      <c r="AC406" s="19"/>
      <c r="AD406" s="19"/>
      <c r="AE406" s="19"/>
      <c r="AF406" s="19"/>
      <c r="AG406" s="19"/>
      <c r="AH406" s="19"/>
      <c r="AI406" s="19"/>
      <c r="AJ406" s="19"/>
      <c r="AK406" s="19"/>
      <c r="AL406" s="19"/>
      <c r="AM406" s="19"/>
      <c r="AN406" s="19"/>
      <c r="AO406" s="19"/>
      <c r="AP406" s="19"/>
      <c r="AQ406" s="19"/>
      <c r="AR406" s="19"/>
      <c r="AS406" s="19"/>
      <c r="AT406" s="19"/>
      <c r="AU406" s="19"/>
      <c r="AV406" s="19"/>
      <c r="AW406" s="19"/>
      <c r="AX406" s="19"/>
      <c r="AY406" s="19"/>
      <c r="AZ406" s="19"/>
      <c r="BA406" s="19"/>
      <c r="BB406" s="19"/>
      <c r="BC406" s="19"/>
      <c r="BD406" s="19"/>
      <c r="BE406" s="19"/>
      <c r="BF406" s="19"/>
      <c r="BG406" s="19"/>
      <c r="BH406" s="19"/>
      <c r="BI406" s="19"/>
      <c r="BJ406" s="19"/>
    </row>
    <row r="407" spans="1:62" ht="12.75" customHeight="1" x14ac:dyDescent="0.15">
      <c r="A407" s="19"/>
      <c r="B407" s="19"/>
      <c r="C407" s="20"/>
      <c r="D407" s="21"/>
      <c r="E407" s="19"/>
      <c r="F407" s="19"/>
      <c r="G407" s="19"/>
      <c r="H407" s="19"/>
      <c r="I407" s="19"/>
      <c r="J407" s="19"/>
      <c r="K407" s="19"/>
      <c r="L407" s="19"/>
      <c r="M407" s="19"/>
      <c r="N407" s="19"/>
      <c r="O407" s="20"/>
      <c r="P407" s="19"/>
      <c r="Q407" s="19"/>
      <c r="R407" s="19"/>
      <c r="S407" s="19"/>
      <c r="T407" s="19"/>
      <c r="U407" s="19"/>
      <c r="V407" s="19"/>
      <c r="W407" s="19"/>
      <c r="X407" s="19"/>
      <c r="Y407" s="19"/>
      <c r="Z407" s="19"/>
      <c r="AA407" s="19"/>
      <c r="AB407" s="19"/>
      <c r="AC407" s="19"/>
      <c r="AD407" s="19"/>
      <c r="AE407" s="19"/>
      <c r="AF407" s="19"/>
      <c r="AG407" s="19"/>
      <c r="AH407" s="19"/>
      <c r="AI407" s="19"/>
      <c r="AJ407" s="19"/>
      <c r="AK407" s="19"/>
      <c r="AL407" s="19"/>
      <c r="AM407" s="19"/>
      <c r="AN407" s="19"/>
      <c r="AO407" s="19"/>
      <c r="AP407" s="19"/>
      <c r="AQ407" s="19"/>
      <c r="AR407" s="19"/>
      <c r="AS407" s="19"/>
      <c r="AT407" s="19"/>
      <c r="AU407" s="19"/>
      <c r="AV407" s="19"/>
      <c r="AW407" s="19"/>
      <c r="AX407" s="19"/>
      <c r="AY407" s="19"/>
      <c r="AZ407" s="19"/>
      <c r="BA407" s="19"/>
      <c r="BB407" s="19"/>
      <c r="BC407" s="19"/>
      <c r="BD407" s="19"/>
      <c r="BE407" s="19"/>
      <c r="BF407" s="19"/>
      <c r="BG407" s="19"/>
      <c r="BH407" s="19"/>
      <c r="BI407" s="19"/>
      <c r="BJ407" s="19"/>
    </row>
    <row r="408" spans="1:62" ht="12.75" customHeight="1" x14ac:dyDescent="0.15">
      <c r="A408" s="19"/>
      <c r="B408" s="19"/>
      <c r="C408" s="20"/>
      <c r="D408" s="21"/>
      <c r="E408" s="19"/>
      <c r="F408" s="19"/>
      <c r="G408" s="19"/>
      <c r="H408" s="19"/>
      <c r="I408" s="19"/>
      <c r="J408" s="19"/>
      <c r="K408" s="19"/>
      <c r="L408" s="19"/>
      <c r="M408" s="19"/>
      <c r="N408" s="19"/>
      <c r="O408" s="20"/>
      <c r="P408" s="19"/>
      <c r="Q408" s="19"/>
      <c r="R408" s="19"/>
      <c r="S408" s="19"/>
      <c r="T408" s="19"/>
      <c r="U408" s="19"/>
      <c r="V408" s="19"/>
      <c r="W408" s="19"/>
      <c r="X408" s="19"/>
      <c r="Y408" s="19"/>
      <c r="Z408" s="19"/>
      <c r="AA408" s="19"/>
      <c r="AB408" s="19"/>
      <c r="AC408" s="19"/>
      <c r="AD408" s="19"/>
      <c r="AE408" s="19"/>
      <c r="AF408" s="19"/>
      <c r="AG408" s="19"/>
      <c r="AH408" s="19"/>
      <c r="AI408" s="19"/>
      <c r="AJ408" s="19"/>
      <c r="AK408" s="19"/>
      <c r="AL408" s="19"/>
      <c r="AM408" s="19"/>
      <c r="AN408" s="19"/>
      <c r="AO408" s="19"/>
      <c r="AP408" s="19"/>
      <c r="AQ408" s="19"/>
      <c r="AR408" s="19"/>
      <c r="AS408" s="19"/>
      <c r="AT408" s="19"/>
      <c r="AU408" s="19"/>
      <c r="AV408" s="19"/>
      <c r="AW408" s="19"/>
      <c r="AX408" s="19"/>
      <c r="AY408" s="19"/>
      <c r="AZ408" s="19"/>
      <c r="BA408" s="19"/>
      <c r="BB408" s="19"/>
      <c r="BC408" s="19"/>
      <c r="BD408" s="19"/>
      <c r="BE408" s="19"/>
      <c r="BF408" s="19"/>
      <c r="BG408" s="19"/>
      <c r="BH408" s="19"/>
      <c r="BI408" s="19"/>
      <c r="BJ408" s="19"/>
    </row>
    <row r="409" spans="1:62" ht="12.75" customHeight="1" x14ac:dyDescent="0.15">
      <c r="A409" s="19"/>
      <c r="B409" s="19"/>
      <c r="C409" s="20"/>
      <c r="D409" s="21"/>
      <c r="E409" s="19"/>
      <c r="F409" s="19"/>
      <c r="G409" s="19"/>
      <c r="H409" s="19"/>
      <c r="I409" s="19"/>
      <c r="J409" s="19"/>
      <c r="K409" s="19"/>
      <c r="L409" s="19"/>
      <c r="M409" s="19"/>
      <c r="N409" s="19"/>
      <c r="O409" s="20"/>
      <c r="P409" s="19"/>
      <c r="Q409" s="19"/>
      <c r="R409" s="19"/>
      <c r="S409" s="19"/>
      <c r="T409" s="19"/>
      <c r="U409" s="19"/>
      <c r="V409" s="19"/>
      <c r="W409" s="19"/>
      <c r="X409" s="19"/>
      <c r="Y409" s="19"/>
      <c r="Z409" s="19"/>
      <c r="AA409" s="19"/>
      <c r="AB409" s="19"/>
      <c r="AC409" s="19"/>
      <c r="AD409" s="19"/>
      <c r="AE409" s="19"/>
      <c r="AF409" s="19"/>
      <c r="AG409" s="19"/>
      <c r="AH409" s="19"/>
      <c r="AI409" s="19"/>
      <c r="AJ409" s="19"/>
      <c r="AK409" s="19"/>
      <c r="AL409" s="19"/>
      <c r="AM409" s="19"/>
      <c r="AN409" s="19"/>
      <c r="AO409" s="19"/>
      <c r="AP409" s="19"/>
      <c r="AQ409" s="19"/>
      <c r="AR409" s="19"/>
      <c r="AS409" s="19"/>
      <c r="AT409" s="19"/>
      <c r="AU409" s="19"/>
      <c r="AV409" s="19"/>
      <c r="AW409" s="19"/>
      <c r="AX409" s="19"/>
      <c r="AY409" s="19"/>
      <c r="AZ409" s="19"/>
      <c r="BA409" s="19"/>
      <c r="BB409" s="19"/>
      <c r="BC409" s="19"/>
      <c r="BD409" s="19"/>
      <c r="BE409" s="19"/>
      <c r="BF409" s="19"/>
      <c r="BG409" s="19"/>
      <c r="BH409" s="19"/>
      <c r="BI409" s="19"/>
      <c r="BJ409" s="19"/>
    </row>
    <row r="410" spans="1:62" ht="12.75" customHeight="1" x14ac:dyDescent="0.15">
      <c r="A410" s="19"/>
      <c r="B410" s="19"/>
      <c r="C410" s="20"/>
      <c r="D410" s="21"/>
      <c r="E410" s="19"/>
      <c r="F410" s="19"/>
      <c r="G410" s="19"/>
      <c r="H410" s="19"/>
      <c r="I410" s="19"/>
      <c r="J410" s="19"/>
      <c r="K410" s="19"/>
      <c r="L410" s="19"/>
      <c r="M410" s="19"/>
      <c r="N410" s="19"/>
      <c r="O410" s="20"/>
      <c r="P410" s="19"/>
      <c r="Q410" s="19"/>
      <c r="R410" s="19"/>
      <c r="S410" s="19"/>
      <c r="T410" s="19"/>
      <c r="U410" s="19"/>
      <c r="V410" s="19"/>
      <c r="W410" s="19"/>
      <c r="X410" s="19"/>
      <c r="Y410" s="19"/>
      <c r="Z410" s="19"/>
      <c r="AA410" s="19"/>
      <c r="AB410" s="19"/>
      <c r="AC410" s="19"/>
      <c r="AD410" s="19"/>
      <c r="AE410" s="19"/>
      <c r="AF410" s="19"/>
      <c r="AG410" s="19"/>
      <c r="AH410" s="19"/>
      <c r="AI410" s="19"/>
      <c r="AJ410" s="19"/>
      <c r="AK410" s="19"/>
      <c r="AL410" s="19"/>
      <c r="AM410" s="19"/>
      <c r="AN410" s="19"/>
      <c r="AO410" s="19"/>
      <c r="AP410" s="19"/>
      <c r="AQ410" s="19"/>
      <c r="AR410" s="19"/>
      <c r="AS410" s="19"/>
      <c r="AT410" s="19"/>
      <c r="AU410" s="19"/>
      <c r="AV410" s="19"/>
      <c r="AW410" s="19"/>
      <c r="AX410" s="19"/>
      <c r="AY410" s="19"/>
      <c r="AZ410" s="19"/>
      <c r="BA410" s="19"/>
      <c r="BB410" s="19"/>
      <c r="BC410" s="19"/>
      <c r="BD410" s="19"/>
      <c r="BE410" s="19"/>
      <c r="BF410" s="19"/>
      <c r="BG410" s="19"/>
      <c r="BH410" s="19"/>
      <c r="BI410" s="19"/>
      <c r="BJ410" s="19"/>
    </row>
    <row r="411" spans="1:62" ht="12.75" customHeight="1" x14ac:dyDescent="0.15">
      <c r="A411" s="19"/>
      <c r="B411" s="19"/>
      <c r="C411" s="20"/>
      <c r="D411" s="21"/>
      <c r="E411" s="19"/>
      <c r="F411" s="19"/>
      <c r="G411" s="19"/>
      <c r="H411" s="19"/>
      <c r="I411" s="19"/>
      <c r="J411" s="19"/>
      <c r="K411" s="19"/>
      <c r="L411" s="19"/>
      <c r="M411" s="19"/>
      <c r="N411" s="19"/>
      <c r="O411" s="20"/>
      <c r="P411" s="19"/>
      <c r="Q411" s="19"/>
      <c r="R411" s="19"/>
      <c r="S411" s="19"/>
      <c r="T411" s="19"/>
      <c r="U411" s="19"/>
      <c r="V411" s="19"/>
      <c r="W411" s="19"/>
      <c r="X411" s="19"/>
      <c r="Y411" s="19"/>
      <c r="Z411" s="19"/>
      <c r="AA411" s="19"/>
      <c r="AB411" s="19"/>
      <c r="AC411" s="19"/>
      <c r="AD411" s="19"/>
      <c r="AE411" s="19"/>
      <c r="AF411" s="19"/>
      <c r="AG411" s="19"/>
      <c r="AH411" s="19"/>
      <c r="AI411" s="19"/>
      <c r="AJ411" s="19"/>
      <c r="AK411" s="19"/>
      <c r="AL411" s="19"/>
      <c r="AM411" s="19"/>
      <c r="AN411" s="19"/>
      <c r="AO411" s="19"/>
      <c r="AP411" s="19"/>
      <c r="AQ411" s="19"/>
      <c r="AR411" s="19"/>
      <c r="AS411" s="19"/>
      <c r="AT411" s="19"/>
      <c r="AU411" s="19"/>
      <c r="AV411" s="19"/>
      <c r="AW411" s="19"/>
      <c r="AX411" s="19"/>
      <c r="AY411" s="19"/>
      <c r="AZ411" s="19"/>
      <c r="BA411" s="19"/>
      <c r="BB411" s="19"/>
      <c r="BC411" s="19"/>
      <c r="BD411" s="19"/>
      <c r="BE411" s="19"/>
      <c r="BF411" s="19"/>
      <c r="BG411" s="19"/>
      <c r="BH411" s="19"/>
      <c r="BI411" s="19"/>
      <c r="BJ411" s="19"/>
    </row>
    <row r="412" spans="1:62" ht="12.75" customHeight="1" x14ac:dyDescent="0.15">
      <c r="A412" s="19"/>
      <c r="B412" s="19"/>
      <c r="C412" s="20"/>
      <c r="D412" s="21"/>
      <c r="E412" s="19"/>
      <c r="F412" s="19"/>
      <c r="G412" s="19"/>
      <c r="H412" s="19"/>
      <c r="I412" s="19"/>
      <c r="J412" s="19"/>
      <c r="K412" s="19"/>
      <c r="L412" s="19"/>
      <c r="M412" s="19"/>
      <c r="N412" s="19"/>
      <c r="O412" s="20"/>
      <c r="P412" s="19"/>
      <c r="Q412" s="19"/>
      <c r="R412" s="19"/>
      <c r="S412" s="19"/>
      <c r="T412" s="19"/>
      <c r="U412" s="19"/>
      <c r="V412" s="19"/>
      <c r="W412" s="19"/>
      <c r="X412" s="19"/>
      <c r="Y412" s="19"/>
      <c r="Z412" s="19"/>
      <c r="AA412" s="19"/>
      <c r="AB412" s="19"/>
      <c r="AC412" s="19"/>
      <c r="AD412" s="19"/>
      <c r="AE412" s="19"/>
      <c r="AF412" s="19"/>
      <c r="AG412" s="19"/>
      <c r="AH412" s="19"/>
      <c r="AI412" s="19"/>
      <c r="AJ412" s="19"/>
      <c r="AK412" s="19"/>
      <c r="AL412" s="19"/>
      <c r="AM412" s="19"/>
      <c r="AN412" s="19"/>
      <c r="AO412" s="19"/>
      <c r="AP412" s="19"/>
      <c r="AQ412" s="19"/>
      <c r="AR412" s="19"/>
      <c r="AS412" s="19"/>
      <c r="AT412" s="19"/>
      <c r="AU412" s="19"/>
      <c r="AV412" s="19"/>
      <c r="AW412" s="19"/>
      <c r="AX412" s="19"/>
      <c r="AY412" s="19"/>
      <c r="AZ412" s="19"/>
      <c r="BA412" s="19"/>
      <c r="BB412" s="19"/>
      <c r="BC412" s="19"/>
      <c r="BD412" s="19"/>
      <c r="BE412" s="19"/>
      <c r="BF412" s="19"/>
      <c r="BG412" s="19"/>
      <c r="BH412" s="19"/>
      <c r="BI412" s="19"/>
      <c r="BJ412" s="19"/>
    </row>
    <row r="413" spans="1:62" ht="12.75" customHeight="1" x14ac:dyDescent="0.15">
      <c r="A413" s="19"/>
      <c r="B413" s="19"/>
      <c r="C413" s="20"/>
      <c r="D413" s="21"/>
      <c r="E413" s="19"/>
      <c r="F413" s="19"/>
      <c r="G413" s="19"/>
      <c r="H413" s="19"/>
      <c r="I413" s="19"/>
      <c r="J413" s="19"/>
      <c r="K413" s="19"/>
      <c r="L413" s="19"/>
      <c r="M413" s="19"/>
      <c r="N413" s="19"/>
      <c r="O413" s="20"/>
      <c r="P413" s="19"/>
      <c r="Q413" s="19"/>
      <c r="R413" s="19"/>
      <c r="S413" s="19"/>
      <c r="T413" s="19"/>
      <c r="U413" s="19"/>
      <c r="V413" s="19"/>
      <c r="W413" s="19"/>
      <c r="X413" s="19"/>
      <c r="Y413" s="19"/>
      <c r="Z413" s="19"/>
      <c r="AA413" s="19"/>
      <c r="AB413" s="19"/>
      <c r="AC413" s="19"/>
      <c r="AD413" s="19"/>
      <c r="AE413" s="19"/>
      <c r="AF413" s="19"/>
      <c r="AG413" s="19"/>
      <c r="AH413" s="19"/>
      <c r="AI413" s="19"/>
      <c r="AJ413" s="19"/>
      <c r="AK413" s="19"/>
      <c r="AL413" s="19"/>
      <c r="AM413" s="19"/>
      <c r="AN413" s="19"/>
      <c r="AO413" s="19"/>
      <c r="AP413" s="19"/>
      <c r="AQ413" s="19"/>
      <c r="AR413" s="19"/>
      <c r="AS413" s="19"/>
      <c r="AT413" s="19"/>
      <c r="AU413" s="19"/>
      <c r="AV413" s="19"/>
      <c r="AW413" s="19"/>
      <c r="AX413" s="19"/>
      <c r="AY413" s="19"/>
      <c r="AZ413" s="19"/>
      <c r="BA413" s="19"/>
      <c r="BB413" s="19"/>
      <c r="BC413" s="19"/>
      <c r="BD413" s="19"/>
      <c r="BE413" s="19"/>
      <c r="BF413" s="19"/>
      <c r="BG413" s="19"/>
      <c r="BH413" s="19"/>
      <c r="BI413" s="19"/>
      <c r="BJ413" s="19"/>
    </row>
    <row r="414" spans="1:62" ht="12.75" customHeight="1" x14ac:dyDescent="0.15">
      <c r="A414" s="19"/>
      <c r="B414" s="19"/>
      <c r="C414" s="20"/>
      <c r="D414" s="21"/>
      <c r="E414" s="19"/>
      <c r="F414" s="19"/>
      <c r="G414" s="19"/>
      <c r="H414" s="19"/>
      <c r="I414" s="19"/>
      <c r="J414" s="19"/>
      <c r="K414" s="19"/>
      <c r="L414" s="19"/>
      <c r="M414" s="19"/>
      <c r="N414" s="19"/>
      <c r="O414" s="20"/>
      <c r="P414" s="19"/>
      <c r="Q414" s="19"/>
      <c r="R414" s="19"/>
      <c r="S414" s="19"/>
      <c r="T414" s="19"/>
      <c r="U414" s="19"/>
      <c r="V414" s="19"/>
      <c r="W414" s="19"/>
      <c r="X414" s="19"/>
      <c r="Y414" s="19"/>
      <c r="Z414" s="19"/>
      <c r="AA414" s="19"/>
      <c r="AB414" s="19"/>
      <c r="AC414" s="19"/>
      <c r="AD414" s="19"/>
      <c r="AE414" s="19"/>
      <c r="AF414" s="19"/>
      <c r="AG414" s="19"/>
      <c r="AH414" s="19"/>
      <c r="AI414" s="19"/>
      <c r="AJ414" s="19"/>
      <c r="AK414" s="19"/>
      <c r="AL414" s="19"/>
      <c r="AM414" s="19"/>
      <c r="AN414" s="19"/>
      <c r="AO414" s="19"/>
      <c r="AP414" s="19"/>
      <c r="AQ414" s="19"/>
      <c r="AR414" s="19"/>
      <c r="AS414" s="19"/>
      <c r="AT414" s="19"/>
      <c r="AU414" s="19"/>
      <c r="AV414" s="19"/>
      <c r="AW414" s="19"/>
      <c r="AX414" s="19"/>
      <c r="AY414" s="19"/>
      <c r="AZ414" s="19"/>
      <c r="BA414" s="19"/>
      <c r="BB414" s="19"/>
      <c r="BC414" s="19"/>
      <c r="BD414" s="19"/>
      <c r="BE414" s="19"/>
      <c r="BF414" s="19"/>
      <c r="BG414" s="19"/>
      <c r="BH414" s="19"/>
      <c r="BI414" s="19"/>
      <c r="BJ414" s="19"/>
    </row>
    <row r="415" spans="1:62" ht="12.75" customHeight="1" x14ac:dyDescent="0.15">
      <c r="A415" s="19"/>
      <c r="B415" s="19"/>
      <c r="C415" s="20"/>
      <c r="D415" s="21"/>
      <c r="E415" s="19"/>
      <c r="F415" s="19"/>
      <c r="G415" s="19"/>
      <c r="H415" s="19"/>
      <c r="I415" s="19"/>
      <c r="J415" s="19"/>
      <c r="K415" s="19"/>
      <c r="L415" s="19"/>
      <c r="M415" s="19"/>
      <c r="N415" s="19"/>
      <c r="O415" s="20"/>
      <c r="P415" s="19"/>
      <c r="Q415" s="19"/>
      <c r="R415" s="19"/>
      <c r="S415" s="19"/>
      <c r="T415" s="19"/>
      <c r="U415" s="19"/>
      <c r="V415" s="19"/>
      <c r="W415" s="19"/>
      <c r="X415" s="19"/>
      <c r="Y415" s="19"/>
      <c r="Z415" s="19"/>
      <c r="AA415" s="19"/>
      <c r="AB415" s="19"/>
      <c r="AC415" s="19"/>
      <c r="AD415" s="19"/>
      <c r="AE415" s="19"/>
      <c r="AF415" s="19"/>
      <c r="AG415" s="19"/>
      <c r="AH415" s="19"/>
      <c r="AI415" s="19"/>
      <c r="AJ415" s="19"/>
      <c r="AK415" s="19"/>
      <c r="AL415" s="19"/>
      <c r="AM415" s="19"/>
      <c r="AN415" s="19"/>
      <c r="AO415" s="19"/>
      <c r="AP415" s="19"/>
      <c r="AQ415" s="19"/>
      <c r="AR415" s="19"/>
      <c r="AS415" s="19"/>
      <c r="AT415" s="19"/>
      <c r="AU415" s="19"/>
      <c r="AV415" s="19"/>
      <c r="AW415" s="19"/>
      <c r="AX415" s="19"/>
      <c r="AY415" s="19"/>
      <c r="AZ415" s="19"/>
      <c r="BA415" s="19"/>
      <c r="BB415" s="19"/>
      <c r="BC415" s="19"/>
      <c r="BD415" s="19"/>
      <c r="BE415" s="19"/>
      <c r="BF415" s="19"/>
      <c r="BG415" s="19"/>
      <c r="BH415" s="19"/>
      <c r="BI415" s="19"/>
      <c r="BJ415" s="19"/>
    </row>
    <row r="416" spans="1:62" ht="12.75" customHeight="1" x14ac:dyDescent="0.15">
      <c r="A416" s="19"/>
      <c r="B416" s="19"/>
      <c r="C416" s="20"/>
      <c r="D416" s="21"/>
      <c r="E416" s="19"/>
      <c r="F416" s="19"/>
      <c r="G416" s="19"/>
      <c r="H416" s="19"/>
      <c r="I416" s="19"/>
      <c r="J416" s="19"/>
      <c r="K416" s="19"/>
      <c r="L416" s="19"/>
      <c r="M416" s="19"/>
      <c r="N416" s="19"/>
      <c r="O416" s="20"/>
      <c r="P416" s="19"/>
      <c r="Q416" s="19"/>
      <c r="R416" s="19"/>
      <c r="S416" s="19"/>
      <c r="T416" s="19"/>
      <c r="U416" s="19"/>
      <c r="V416" s="19"/>
      <c r="W416" s="19"/>
      <c r="X416" s="19"/>
      <c r="Y416" s="19"/>
      <c r="Z416" s="19"/>
      <c r="AA416" s="19"/>
      <c r="AB416" s="19"/>
      <c r="AC416" s="19"/>
      <c r="AD416" s="19"/>
      <c r="AE416" s="19"/>
      <c r="AF416" s="19"/>
      <c r="AG416" s="19"/>
      <c r="AH416" s="19"/>
      <c r="AI416" s="19"/>
      <c r="AJ416" s="19"/>
      <c r="AK416" s="19"/>
      <c r="AL416" s="19"/>
      <c r="AM416" s="19"/>
      <c r="AN416" s="19"/>
      <c r="AO416" s="19"/>
      <c r="AP416" s="19"/>
      <c r="AQ416" s="19"/>
      <c r="AR416" s="19"/>
      <c r="AS416" s="19"/>
      <c r="AT416" s="19"/>
      <c r="AU416" s="19"/>
      <c r="AV416" s="19"/>
      <c r="AW416" s="19"/>
      <c r="AX416" s="19"/>
      <c r="AY416" s="19"/>
      <c r="AZ416" s="19"/>
      <c r="BA416" s="19"/>
      <c r="BB416" s="19"/>
      <c r="BC416" s="19"/>
      <c r="BD416" s="19"/>
      <c r="BE416" s="19"/>
      <c r="BF416" s="19"/>
      <c r="BG416" s="19"/>
      <c r="BH416" s="19"/>
      <c r="BI416" s="19"/>
      <c r="BJ416" s="19"/>
    </row>
    <row r="417" spans="1:62" ht="12.75" customHeight="1" x14ac:dyDescent="0.15">
      <c r="A417" s="19"/>
      <c r="B417" s="19"/>
      <c r="C417" s="20"/>
      <c r="D417" s="21"/>
      <c r="E417" s="19"/>
      <c r="F417" s="19"/>
      <c r="G417" s="19"/>
      <c r="H417" s="19"/>
      <c r="I417" s="19"/>
      <c r="J417" s="19"/>
      <c r="K417" s="19"/>
      <c r="L417" s="19"/>
      <c r="M417" s="19"/>
      <c r="N417" s="19"/>
      <c r="O417" s="20"/>
      <c r="P417" s="19"/>
      <c r="Q417" s="19"/>
      <c r="R417" s="19"/>
      <c r="S417" s="19"/>
      <c r="T417" s="19"/>
      <c r="U417" s="19"/>
      <c r="V417" s="19"/>
      <c r="W417" s="19"/>
      <c r="X417" s="19"/>
      <c r="Y417" s="19"/>
      <c r="Z417" s="19"/>
      <c r="AA417" s="19"/>
      <c r="AB417" s="19"/>
      <c r="AC417" s="19"/>
      <c r="AD417" s="19"/>
      <c r="AE417" s="19"/>
      <c r="AF417" s="19"/>
      <c r="AG417" s="19"/>
      <c r="AH417" s="19"/>
      <c r="AI417" s="19"/>
      <c r="AJ417" s="19"/>
      <c r="AK417" s="19"/>
      <c r="AL417" s="19"/>
      <c r="AM417" s="19"/>
      <c r="AN417" s="19"/>
      <c r="AO417" s="19"/>
      <c r="AP417" s="19"/>
      <c r="AQ417" s="19"/>
      <c r="AR417" s="19"/>
      <c r="AS417" s="19"/>
      <c r="AT417" s="19"/>
      <c r="AU417" s="19"/>
      <c r="AV417" s="19"/>
      <c r="AW417" s="19"/>
      <c r="AX417" s="19"/>
      <c r="AY417" s="19"/>
      <c r="AZ417" s="19"/>
      <c r="BA417" s="19"/>
      <c r="BB417" s="19"/>
      <c r="BC417" s="19"/>
      <c r="BD417" s="19"/>
      <c r="BE417" s="19"/>
      <c r="BF417" s="19"/>
      <c r="BG417" s="19"/>
      <c r="BH417" s="19"/>
      <c r="BI417" s="19"/>
      <c r="BJ417" s="19"/>
    </row>
    <row r="418" spans="1:62" ht="12.75" customHeight="1" x14ac:dyDescent="0.15">
      <c r="A418" s="19"/>
      <c r="B418" s="19"/>
      <c r="C418" s="20"/>
      <c r="D418" s="21"/>
      <c r="E418" s="19"/>
      <c r="F418" s="19"/>
      <c r="G418" s="19"/>
      <c r="H418" s="19"/>
      <c r="I418" s="19"/>
      <c r="J418" s="19"/>
      <c r="K418" s="19"/>
      <c r="L418" s="19"/>
      <c r="M418" s="19"/>
      <c r="N418" s="19"/>
      <c r="O418" s="20"/>
      <c r="P418" s="19"/>
      <c r="Q418" s="19"/>
      <c r="R418" s="19"/>
      <c r="S418" s="19"/>
      <c r="T418" s="19"/>
      <c r="U418" s="19"/>
      <c r="V418" s="19"/>
      <c r="W418" s="19"/>
      <c r="X418" s="19"/>
      <c r="Y418" s="19"/>
      <c r="Z418" s="19"/>
      <c r="AA418" s="19"/>
      <c r="AB418" s="19"/>
      <c r="AC418" s="19"/>
      <c r="AD418" s="19"/>
      <c r="AE418" s="19"/>
      <c r="AF418" s="19"/>
      <c r="AG418" s="19"/>
      <c r="AH418" s="19"/>
      <c r="AI418" s="19"/>
      <c r="AJ418" s="19"/>
      <c r="AK418" s="19"/>
      <c r="AL418" s="19"/>
      <c r="AM418" s="19"/>
      <c r="AN418" s="19"/>
      <c r="AO418" s="19"/>
      <c r="AP418" s="19"/>
      <c r="AQ418" s="19"/>
      <c r="AR418" s="19"/>
      <c r="AS418" s="19"/>
      <c r="AT418" s="19"/>
      <c r="AU418" s="19"/>
      <c r="AV418" s="19"/>
      <c r="AW418" s="19"/>
      <c r="AX418" s="19"/>
      <c r="AY418" s="19"/>
      <c r="AZ418" s="19"/>
      <c r="BA418" s="19"/>
      <c r="BB418" s="19"/>
      <c r="BC418" s="19"/>
      <c r="BD418" s="19"/>
      <c r="BE418" s="19"/>
      <c r="BF418" s="19"/>
      <c r="BG418" s="19"/>
      <c r="BH418" s="19"/>
      <c r="BI418" s="19"/>
      <c r="BJ418" s="19"/>
    </row>
    <row r="419" spans="1:62" ht="12.75" customHeight="1" x14ac:dyDescent="0.15">
      <c r="A419" s="19"/>
      <c r="B419" s="19"/>
      <c r="C419" s="20"/>
      <c r="D419" s="21"/>
      <c r="E419" s="19"/>
      <c r="F419" s="19"/>
      <c r="G419" s="19"/>
      <c r="H419" s="19"/>
      <c r="I419" s="19"/>
      <c r="J419" s="19"/>
      <c r="K419" s="19"/>
      <c r="L419" s="19"/>
      <c r="M419" s="19"/>
      <c r="N419" s="19"/>
      <c r="O419" s="20"/>
      <c r="P419" s="19"/>
      <c r="Q419" s="19"/>
      <c r="R419" s="19"/>
      <c r="S419" s="19"/>
      <c r="T419" s="19"/>
      <c r="U419" s="19"/>
      <c r="V419" s="19"/>
      <c r="W419" s="19"/>
      <c r="X419" s="19"/>
      <c r="Y419" s="19"/>
      <c r="Z419" s="19"/>
      <c r="AA419" s="19"/>
      <c r="AB419" s="19"/>
      <c r="AC419" s="19"/>
      <c r="AD419" s="19"/>
      <c r="AE419" s="19"/>
      <c r="AF419" s="19"/>
      <c r="AG419" s="19"/>
      <c r="AH419" s="19"/>
      <c r="AI419" s="19"/>
      <c r="AJ419" s="19"/>
      <c r="AK419" s="19"/>
      <c r="AL419" s="19"/>
      <c r="AM419" s="19"/>
      <c r="AN419" s="19"/>
      <c r="AO419" s="19"/>
      <c r="AP419" s="19"/>
      <c r="AQ419" s="19"/>
      <c r="AR419" s="19"/>
      <c r="AS419" s="19"/>
      <c r="AT419" s="19"/>
      <c r="AU419" s="19"/>
      <c r="AV419" s="19"/>
      <c r="AW419" s="19"/>
      <c r="AX419" s="19"/>
      <c r="AY419" s="19"/>
      <c r="AZ419" s="19"/>
      <c r="BA419" s="19"/>
      <c r="BB419" s="19"/>
      <c r="BC419" s="19"/>
      <c r="BD419" s="19"/>
      <c r="BE419" s="19"/>
      <c r="BF419" s="19"/>
      <c r="BG419" s="19"/>
      <c r="BH419" s="19"/>
      <c r="BI419" s="19"/>
      <c r="BJ419" s="19"/>
    </row>
    <row r="420" spans="1:62" ht="12.75" customHeight="1" x14ac:dyDescent="0.15">
      <c r="A420" s="19"/>
      <c r="B420" s="19"/>
      <c r="C420" s="20"/>
      <c r="D420" s="21"/>
      <c r="E420" s="19"/>
      <c r="F420" s="19"/>
      <c r="G420" s="19"/>
      <c r="H420" s="19"/>
      <c r="I420" s="19"/>
      <c r="J420" s="19"/>
      <c r="K420" s="19"/>
      <c r="L420" s="19"/>
      <c r="M420" s="19"/>
      <c r="N420" s="19"/>
      <c r="O420" s="20"/>
      <c r="P420" s="19"/>
      <c r="Q420" s="19"/>
      <c r="R420" s="19"/>
      <c r="S420" s="19"/>
      <c r="T420" s="19"/>
      <c r="U420" s="19"/>
      <c r="V420" s="19"/>
      <c r="W420" s="19"/>
      <c r="X420" s="19"/>
      <c r="Y420" s="19"/>
      <c r="Z420" s="19"/>
      <c r="AA420" s="19"/>
      <c r="AB420" s="19"/>
      <c r="AC420" s="19"/>
      <c r="AD420" s="19"/>
      <c r="AE420" s="19"/>
      <c r="AF420" s="19"/>
      <c r="AG420" s="19"/>
      <c r="AH420" s="19"/>
      <c r="AI420" s="19"/>
      <c r="AJ420" s="19"/>
      <c r="AK420" s="19"/>
      <c r="AL420" s="19"/>
      <c r="AM420" s="19"/>
      <c r="AN420" s="19"/>
      <c r="AO420" s="19"/>
      <c r="AP420" s="19"/>
      <c r="AQ420" s="19"/>
      <c r="AR420" s="19"/>
      <c r="AS420" s="19"/>
      <c r="AT420" s="19"/>
      <c r="AU420" s="19"/>
      <c r="AV420" s="19"/>
      <c r="AW420" s="19"/>
      <c r="AX420" s="19"/>
      <c r="AY420" s="19"/>
      <c r="AZ420" s="19"/>
      <c r="BA420" s="19"/>
      <c r="BB420" s="19"/>
      <c r="BC420" s="19"/>
      <c r="BD420" s="19"/>
      <c r="BE420" s="19"/>
      <c r="BF420" s="19"/>
      <c r="BG420" s="19"/>
      <c r="BH420" s="19"/>
      <c r="BI420" s="19"/>
      <c r="BJ420" s="19"/>
    </row>
    <row r="421" spans="1:62" ht="12.75" customHeight="1" x14ac:dyDescent="0.15">
      <c r="A421" s="19"/>
      <c r="B421" s="19"/>
      <c r="C421" s="20"/>
      <c r="D421" s="21"/>
      <c r="E421" s="19"/>
      <c r="F421" s="19"/>
      <c r="G421" s="19"/>
      <c r="H421" s="19"/>
      <c r="I421" s="19"/>
      <c r="J421" s="19"/>
      <c r="K421" s="19"/>
      <c r="L421" s="19"/>
      <c r="M421" s="19"/>
      <c r="N421" s="19"/>
      <c r="O421" s="20"/>
      <c r="P421" s="19"/>
      <c r="Q421" s="19"/>
      <c r="R421" s="19"/>
      <c r="S421" s="19"/>
      <c r="T421" s="19"/>
      <c r="U421" s="19"/>
      <c r="V421" s="19"/>
      <c r="W421" s="19"/>
      <c r="X421" s="19"/>
      <c r="Y421" s="19"/>
      <c r="Z421" s="19"/>
      <c r="AA421" s="19"/>
      <c r="AB421" s="19"/>
      <c r="AC421" s="19"/>
      <c r="AD421" s="19"/>
      <c r="AE421" s="19"/>
      <c r="AF421" s="19"/>
      <c r="AG421" s="19"/>
      <c r="AH421" s="19"/>
      <c r="AI421" s="19"/>
      <c r="AJ421" s="19"/>
      <c r="AK421" s="19"/>
      <c r="AL421" s="19"/>
      <c r="AM421" s="19"/>
      <c r="AN421" s="19"/>
      <c r="AO421" s="19"/>
      <c r="AP421" s="19"/>
      <c r="AQ421" s="19"/>
      <c r="AR421" s="19"/>
      <c r="AS421" s="19"/>
      <c r="AT421" s="19"/>
      <c r="AU421" s="19"/>
      <c r="AV421" s="19"/>
      <c r="AW421" s="19"/>
      <c r="AX421" s="19"/>
      <c r="AY421" s="19"/>
      <c r="AZ421" s="19"/>
      <c r="BA421" s="19"/>
      <c r="BB421" s="19"/>
      <c r="BC421" s="19"/>
      <c r="BD421" s="19"/>
      <c r="BE421" s="19"/>
      <c r="BF421" s="19"/>
      <c r="BG421" s="19"/>
      <c r="BH421" s="19"/>
      <c r="BI421" s="19"/>
      <c r="BJ421" s="19"/>
    </row>
    <row r="422" spans="1:62" ht="12.75" customHeight="1" x14ac:dyDescent="0.15">
      <c r="A422" s="19"/>
      <c r="B422" s="19"/>
      <c r="C422" s="20"/>
      <c r="D422" s="21"/>
      <c r="E422" s="19"/>
      <c r="F422" s="19"/>
      <c r="G422" s="19"/>
      <c r="H422" s="19"/>
      <c r="I422" s="19"/>
      <c r="J422" s="19"/>
      <c r="K422" s="19"/>
      <c r="L422" s="19"/>
      <c r="M422" s="19"/>
      <c r="N422" s="19"/>
      <c r="O422" s="20"/>
      <c r="P422" s="19"/>
      <c r="Q422" s="19"/>
      <c r="R422" s="19"/>
      <c r="S422" s="19"/>
      <c r="T422" s="19"/>
      <c r="U422" s="19"/>
      <c r="V422" s="19"/>
      <c r="W422" s="19"/>
      <c r="X422" s="19"/>
      <c r="Y422" s="19"/>
      <c r="Z422" s="19"/>
      <c r="AA422" s="19"/>
      <c r="AB422" s="19"/>
      <c r="AC422" s="19"/>
      <c r="AD422" s="19"/>
      <c r="AE422" s="19"/>
      <c r="AF422" s="19"/>
      <c r="AG422" s="19"/>
      <c r="AH422" s="19"/>
      <c r="AI422" s="19"/>
      <c r="AJ422" s="19"/>
      <c r="AK422" s="19"/>
      <c r="AL422" s="19"/>
      <c r="AM422" s="19"/>
      <c r="AN422" s="19"/>
      <c r="AO422" s="19"/>
      <c r="AP422" s="19"/>
      <c r="AQ422" s="19"/>
      <c r="AR422" s="19"/>
      <c r="AS422" s="19"/>
      <c r="AT422" s="19"/>
      <c r="AU422" s="19"/>
      <c r="AV422" s="19"/>
      <c r="AW422" s="19"/>
      <c r="AX422" s="19"/>
      <c r="AY422" s="19"/>
      <c r="AZ422" s="19"/>
      <c r="BA422" s="19"/>
      <c r="BB422" s="19"/>
      <c r="BC422" s="19"/>
      <c r="BD422" s="19"/>
      <c r="BE422" s="19"/>
      <c r="BF422" s="19"/>
      <c r="BG422" s="19"/>
      <c r="BH422" s="19"/>
      <c r="BI422" s="19"/>
      <c r="BJ422" s="19"/>
    </row>
    <row r="423" spans="1:62" ht="12.75" customHeight="1" x14ac:dyDescent="0.15">
      <c r="A423" s="19"/>
      <c r="B423" s="19"/>
      <c r="C423" s="20"/>
      <c r="D423" s="21"/>
      <c r="E423" s="19"/>
      <c r="F423" s="19"/>
      <c r="G423" s="19"/>
      <c r="H423" s="19"/>
      <c r="I423" s="19"/>
      <c r="J423" s="19"/>
      <c r="K423" s="19"/>
      <c r="L423" s="19"/>
      <c r="M423" s="19"/>
      <c r="N423" s="19"/>
      <c r="O423" s="20"/>
      <c r="P423" s="19"/>
      <c r="Q423" s="19"/>
      <c r="R423" s="19"/>
      <c r="S423" s="19"/>
      <c r="T423" s="19"/>
      <c r="U423" s="19"/>
      <c r="V423" s="19"/>
      <c r="W423" s="19"/>
      <c r="X423" s="19"/>
      <c r="Y423" s="19"/>
      <c r="Z423" s="19"/>
      <c r="AA423" s="19"/>
      <c r="AB423" s="19"/>
      <c r="AC423" s="19"/>
      <c r="AD423" s="19"/>
      <c r="AE423" s="19"/>
      <c r="AF423" s="19"/>
      <c r="AG423" s="19"/>
      <c r="AH423" s="19"/>
      <c r="AI423" s="19"/>
      <c r="AJ423" s="19"/>
      <c r="AK423" s="19"/>
      <c r="AL423" s="19"/>
      <c r="AM423" s="19"/>
      <c r="AN423" s="19"/>
      <c r="AO423" s="19"/>
      <c r="AP423" s="19"/>
      <c r="AQ423" s="19"/>
      <c r="AR423" s="19"/>
      <c r="AS423" s="19"/>
      <c r="AT423" s="19"/>
      <c r="AU423" s="19"/>
      <c r="AV423" s="19"/>
      <c r="AW423" s="19"/>
      <c r="AX423" s="19"/>
      <c r="AY423" s="19"/>
      <c r="AZ423" s="19"/>
      <c r="BA423" s="19"/>
      <c r="BB423" s="19"/>
      <c r="BC423" s="19"/>
      <c r="BD423" s="19"/>
      <c r="BE423" s="19"/>
      <c r="BF423" s="19"/>
      <c r="BG423" s="19"/>
      <c r="BH423" s="19"/>
      <c r="BI423" s="19"/>
      <c r="BJ423" s="19"/>
    </row>
    <row r="424" spans="1:62" ht="12.75" customHeight="1" x14ac:dyDescent="0.15">
      <c r="A424" s="19"/>
      <c r="B424" s="19"/>
      <c r="C424" s="20"/>
      <c r="D424" s="21"/>
      <c r="E424" s="19"/>
      <c r="F424" s="19"/>
      <c r="G424" s="19"/>
      <c r="H424" s="19"/>
      <c r="I424" s="19"/>
      <c r="J424" s="19"/>
      <c r="K424" s="19"/>
      <c r="L424" s="19"/>
      <c r="M424" s="19"/>
      <c r="N424" s="19"/>
      <c r="O424" s="20"/>
      <c r="P424" s="19"/>
      <c r="Q424" s="19"/>
      <c r="R424" s="19"/>
      <c r="S424" s="19"/>
      <c r="T424" s="19"/>
      <c r="U424" s="19"/>
      <c r="V424" s="19"/>
      <c r="W424" s="19"/>
      <c r="X424" s="19"/>
      <c r="Y424" s="19"/>
      <c r="Z424" s="19"/>
      <c r="AA424" s="19"/>
      <c r="AB424" s="19"/>
      <c r="AC424" s="19"/>
      <c r="AD424" s="19"/>
      <c r="AE424" s="19"/>
      <c r="AF424" s="19"/>
      <c r="AG424" s="19"/>
      <c r="AH424" s="19"/>
      <c r="AI424" s="19"/>
      <c r="AJ424" s="19"/>
      <c r="AK424" s="19"/>
      <c r="AL424" s="19"/>
      <c r="AM424" s="19"/>
      <c r="AN424" s="19"/>
      <c r="AO424" s="19"/>
      <c r="AP424" s="19"/>
      <c r="AQ424" s="19"/>
      <c r="AR424" s="19"/>
      <c r="AS424" s="19"/>
      <c r="AT424" s="19"/>
      <c r="AU424" s="19"/>
      <c r="AV424" s="19"/>
      <c r="AW424" s="19"/>
      <c r="AX424" s="19"/>
      <c r="AY424" s="19"/>
      <c r="AZ424" s="19"/>
      <c r="BA424" s="19"/>
      <c r="BB424" s="19"/>
      <c r="BC424" s="19"/>
      <c r="BD424" s="19"/>
      <c r="BE424" s="19"/>
      <c r="BF424" s="19"/>
      <c r="BG424" s="19"/>
      <c r="BH424" s="19"/>
      <c r="BI424" s="19"/>
      <c r="BJ424" s="19"/>
    </row>
    <row r="425" spans="1:62" ht="12.75" customHeight="1" x14ac:dyDescent="0.15">
      <c r="A425" s="19"/>
      <c r="B425" s="19"/>
      <c r="C425" s="20"/>
      <c r="D425" s="21"/>
      <c r="E425" s="19"/>
      <c r="F425" s="19"/>
      <c r="G425" s="19"/>
      <c r="H425" s="19"/>
      <c r="I425" s="19"/>
      <c r="J425" s="19"/>
      <c r="K425" s="19"/>
      <c r="L425" s="19"/>
      <c r="M425" s="19"/>
      <c r="N425" s="19"/>
      <c r="O425" s="20"/>
      <c r="P425" s="19"/>
      <c r="Q425" s="19"/>
      <c r="R425" s="19"/>
      <c r="S425" s="19"/>
      <c r="T425" s="19"/>
      <c r="U425" s="19"/>
      <c r="V425" s="19"/>
      <c r="W425" s="19"/>
      <c r="X425" s="19"/>
      <c r="Y425" s="19"/>
      <c r="Z425" s="19"/>
      <c r="AA425" s="19"/>
      <c r="AB425" s="19"/>
      <c r="AC425" s="19"/>
      <c r="AD425" s="19"/>
      <c r="AE425" s="19"/>
      <c r="AF425" s="19"/>
      <c r="AG425" s="19"/>
      <c r="AH425" s="19"/>
      <c r="AI425" s="19"/>
      <c r="AJ425" s="19"/>
      <c r="AK425" s="19"/>
      <c r="AL425" s="19"/>
      <c r="AM425" s="19"/>
      <c r="AN425" s="19"/>
      <c r="AO425" s="19"/>
      <c r="AP425" s="19"/>
      <c r="AQ425" s="19"/>
      <c r="AR425" s="19"/>
      <c r="AS425" s="19"/>
      <c r="AT425" s="19"/>
      <c r="AU425" s="19"/>
      <c r="AV425" s="19"/>
      <c r="AW425" s="19"/>
      <c r="AX425" s="19"/>
      <c r="AY425" s="19"/>
      <c r="AZ425" s="19"/>
      <c r="BA425" s="19"/>
      <c r="BB425" s="19"/>
      <c r="BC425" s="19"/>
      <c r="BD425" s="19"/>
      <c r="BE425" s="19"/>
      <c r="BF425" s="19"/>
      <c r="BG425" s="19"/>
      <c r="BH425" s="19"/>
      <c r="BI425" s="19"/>
      <c r="BJ425" s="19"/>
    </row>
    <row r="426" spans="1:62" ht="12.75" customHeight="1" x14ac:dyDescent="0.15">
      <c r="A426" s="19"/>
      <c r="B426" s="19"/>
      <c r="C426" s="20"/>
      <c r="D426" s="21"/>
      <c r="E426" s="19"/>
      <c r="F426" s="19"/>
      <c r="G426" s="19"/>
      <c r="H426" s="19"/>
      <c r="I426" s="19"/>
      <c r="J426" s="19"/>
      <c r="K426" s="19"/>
      <c r="L426" s="19"/>
      <c r="M426" s="19"/>
      <c r="N426" s="19"/>
      <c r="O426" s="20"/>
      <c r="P426" s="19"/>
      <c r="Q426" s="19"/>
      <c r="R426" s="19"/>
      <c r="S426" s="19"/>
      <c r="T426" s="19"/>
      <c r="U426" s="19"/>
      <c r="V426" s="19"/>
      <c r="W426" s="19"/>
      <c r="X426" s="19"/>
      <c r="Y426" s="19"/>
      <c r="Z426" s="19"/>
      <c r="AA426" s="19"/>
      <c r="AB426" s="19"/>
      <c r="AC426" s="19"/>
      <c r="AD426" s="19"/>
      <c r="AE426" s="19"/>
      <c r="AF426" s="19"/>
      <c r="AG426" s="19"/>
      <c r="AH426" s="19"/>
      <c r="AI426" s="19"/>
      <c r="AJ426" s="19"/>
      <c r="AK426" s="19"/>
      <c r="AL426" s="19"/>
      <c r="AM426" s="19"/>
      <c r="AN426" s="19"/>
      <c r="AO426" s="19"/>
      <c r="AP426" s="19"/>
      <c r="AQ426" s="19"/>
      <c r="AR426" s="19"/>
      <c r="AS426" s="19"/>
      <c r="AT426" s="19"/>
      <c r="AU426" s="19"/>
      <c r="AV426" s="19"/>
      <c r="AW426" s="19"/>
      <c r="AX426" s="19"/>
      <c r="AY426" s="19"/>
      <c r="AZ426" s="19"/>
      <c r="BA426" s="19"/>
      <c r="BB426" s="19"/>
      <c r="BC426" s="19"/>
      <c r="BD426" s="19"/>
      <c r="BE426" s="19"/>
      <c r="BF426" s="19"/>
      <c r="BG426" s="19"/>
      <c r="BH426" s="19"/>
      <c r="BI426" s="19"/>
      <c r="BJ426" s="19"/>
    </row>
    <row r="427" spans="1:62" ht="12.75" customHeight="1" x14ac:dyDescent="0.15">
      <c r="A427" s="19"/>
      <c r="B427" s="19"/>
      <c r="C427" s="20"/>
      <c r="D427" s="21"/>
      <c r="E427" s="19"/>
      <c r="F427" s="19"/>
      <c r="G427" s="19"/>
      <c r="H427" s="19"/>
      <c r="I427" s="19"/>
      <c r="J427" s="19"/>
      <c r="K427" s="19"/>
      <c r="L427" s="19"/>
      <c r="M427" s="19"/>
      <c r="N427" s="19"/>
      <c r="O427" s="20"/>
      <c r="P427" s="19"/>
      <c r="Q427" s="19"/>
      <c r="R427" s="19"/>
      <c r="S427" s="19"/>
      <c r="T427" s="19"/>
      <c r="U427" s="19"/>
      <c r="V427" s="19"/>
      <c r="W427" s="19"/>
      <c r="X427" s="19"/>
      <c r="Y427" s="19"/>
      <c r="Z427" s="19"/>
      <c r="AA427" s="19"/>
      <c r="AB427" s="19"/>
      <c r="AC427" s="19"/>
      <c r="AD427" s="19"/>
      <c r="AE427" s="19"/>
      <c r="AF427" s="19"/>
      <c r="AG427" s="19"/>
      <c r="AH427" s="19"/>
      <c r="AI427" s="19"/>
      <c r="AJ427" s="19"/>
      <c r="AK427" s="19"/>
      <c r="AL427" s="19"/>
      <c r="AM427" s="19"/>
      <c r="AN427" s="19"/>
      <c r="AO427" s="19"/>
      <c r="AP427" s="19"/>
      <c r="AQ427" s="19"/>
      <c r="AR427" s="19"/>
      <c r="AS427" s="19"/>
      <c r="AT427" s="19"/>
      <c r="AU427" s="19"/>
      <c r="AV427" s="19"/>
      <c r="AW427" s="19"/>
      <c r="AX427" s="19"/>
      <c r="AY427" s="19"/>
      <c r="AZ427" s="19"/>
      <c r="BA427" s="19"/>
      <c r="BB427" s="19"/>
      <c r="BC427" s="19"/>
      <c r="BD427" s="19"/>
      <c r="BE427" s="19"/>
      <c r="BF427" s="19"/>
      <c r="BG427" s="19"/>
      <c r="BH427" s="19"/>
      <c r="BI427" s="19"/>
      <c r="BJ427" s="19"/>
    </row>
    <row r="428" spans="1:62" ht="12.75" customHeight="1" x14ac:dyDescent="0.15">
      <c r="A428" s="19"/>
      <c r="B428" s="19"/>
      <c r="C428" s="20"/>
      <c r="D428" s="21"/>
      <c r="E428" s="19"/>
      <c r="F428" s="19"/>
      <c r="G428" s="19"/>
      <c r="H428" s="19"/>
      <c r="I428" s="19"/>
      <c r="J428" s="19"/>
      <c r="K428" s="19"/>
      <c r="L428" s="19"/>
      <c r="M428" s="19"/>
      <c r="N428" s="19"/>
      <c r="O428" s="20"/>
      <c r="P428" s="19"/>
      <c r="Q428" s="19"/>
      <c r="R428" s="19"/>
      <c r="S428" s="19"/>
      <c r="T428" s="19"/>
      <c r="U428" s="19"/>
      <c r="V428" s="19"/>
      <c r="W428" s="19"/>
      <c r="X428" s="19"/>
      <c r="Y428" s="19"/>
      <c r="Z428" s="19"/>
      <c r="AA428" s="19"/>
      <c r="AB428" s="19"/>
      <c r="AC428" s="19"/>
      <c r="AD428" s="19"/>
      <c r="AE428" s="19"/>
      <c r="AF428" s="19"/>
      <c r="AG428" s="19"/>
      <c r="AH428" s="19"/>
      <c r="AI428" s="19"/>
      <c r="AJ428" s="19"/>
      <c r="AK428" s="19"/>
      <c r="AL428" s="19"/>
      <c r="AM428" s="19"/>
      <c r="AN428" s="19"/>
      <c r="AO428" s="19"/>
      <c r="AP428" s="19"/>
      <c r="AQ428" s="19"/>
      <c r="AR428" s="19"/>
      <c r="AS428" s="19"/>
      <c r="AT428" s="19"/>
      <c r="AU428" s="19"/>
      <c r="AV428" s="19"/>
      <c r="AW428" s="19"/>
      <c r="AX428" s="19"/>
      <c r="AY428" s="19"/>
      <c r="AZ428" s="19"/>
      <c r="BA428" s="19"/>
      <c r="BB428" s="19"/>
      <c r="BC428" s="19"/>
      <c r="BD428" s="19"/>
      <c r="BE428" s="19"/>
      <c r="BF428" s="19"/>
      <c r="BG428" s="19"/>
      <c r="BH428" s="19"/>
      <c r="BI428" s="19"/>
      <c r="BJ428" s="19"/>
    </row>
    <row r="429" spans="1:62" ht="12.75" customHeight="1" x14ac:dyDescent="0.15">
      <c r="A429" s="19"/>
      <c r="B429" s="19"/>
      <c r="C429" s="20"/>
      <c r="D429" s="21"/>
      <c r="E429" s="19"/>
      <c r="F429" s="19"/>
      <c r="G429" s="19"/>
      <c r="H429" s="19"/>
      <c r="I429" s="19"/>
      <c r="J429" s="19"/>
      <c r="K429" s="19"/>
      <c r="L429" s="19"/>
      <c r="M429" s="19"/>
      <c r="N429" s="19"/>
      <c r="O429" s="20"/>
      <c r="P429" s="19"/>
      <c r="Q429" s="19"/>
      <c r="R429" s="19"/>
      <c r="S429" s="19"/>
      <c r="T429" s="19"/>
      <c r="U429" s="19"/>
      <c r="V429" s="19"/>
      <c r="W429" s="19"/>
      <c r="X429" s="19"/>
      <c r="Y429" s="19"/>
      <c r="Z429" s="19"/>
      <c r="AA429" s="19"/>
      <c r="AB429" s="19"/>
      <c r="AC429" s="19"/>
      <c r="AD429" s="19"/>
      <c r="AE429" s="19"/>
      <c r="AF429" s="19"/>
      <c r="AG429" s="19"/>
      <c r="AH429" s="19"/>
      <c r="AI429" s="19"/>
      <c r="AJ429" s="19"/>
      <c r="AK429" s="19"/>
      <c r="AL429" s="19"/>
      <c r="AM429" s="19"/>
      <c r="AN429" s="19"/>
      <c r="AO429" s="19"/>
      <c r="AP429" s="19"/>
      <c r="AQ429" s="19"/>
      <c r="AR429" s="19"/>
      <c r="AS429" s="19"/>
      <c r="AT429" s="19"/>
      <c r="AU429" s="19"/>
      <c r="AV429" s="19"/>
      <c r="AW429" s="19"/>
      <c r="AX429" s="19"/>
      <c r="AY429" s="19"/>
      <c r="AZ429" s="19"/>
      <c r="BA429" s="19"/>
      <c r="BB429" s="19"/>
      <c r="BC429" s="19"/>
      <c r="BD429" s="19"/>
      <c r="BE429" s="19"/>
      <c r="BF429" s="19"/>
      <c r="BG429" s="19"/>
      <c r="BH429" s="19"/>
      <c r="BI429" s="19"/>
      <c r="BJ429" s="19"/>
    </row>
    <row r="430" spans="1:62" ht="12.75" customHeight="1" x14ac:dyDescent="0.15">
      <c r="A430" s="19"/>
      <c r="B430" s="19"/>
      <c r="C430" s="20"/>
      <c r="D430" s="21"/>
      <c r="E430" s="19"/>
      <c r="F430" s="19"/>
      <c r="G430" s="19"/>
      <c r="H430" s="19"/>
      <c r="I430" s="19"/>
      <c r="J430" s="19"/>
      <c r="K430" s="19"/>
      <c r="L430" s="19"/>
      <c r="M430" s="19"/>
      <c r="N430" s="19"/>
      <c r="O430" s="20"/>
      <c r="P430" s="19"/>
      <c r="Q430" s="19"/>
      <c r="R430" s="19"/>
      <c r="S430" s="19"/>
      <c r="T430" s="19"/>
      <c r="U430" s="19"/>
      <c r="V430" s="19"/>
      <c r="W430" s="19"/>
      <c r="X430" s="19"/>
      <c r="Y430" s="19"/>
      <c r="Z430" s="19"/>
      <c r="AA430" s="19"/>
      <c r="AB430" s="19"/>
      <c r="AC430" s="19"/>
      <c r="AD430" s="19"/>
      <c r="AE430" s="19"/>
      <c r="AF430" s="19"/>
      <c r="AG430" s="19"/>
      <c r="AH430" s="19"/>
      <c r="AI430" s="19"/>
      <c r="AJ430" s="19"/>
      <c r="AK430" s="19"/>
      <c r="AL430" s="19"/>
      <c r="AM430" s="19"/>
      <c r="AN430" s="19"/>
      <c r="AO430" s="19"/>
      <c r="AP430" s="19"/>
      <c r="AQ430" s="19"/>
      <c r="AR430" s="19"/>
      <c r="AS430" s="19"/>
      <c r="AT430" s="19"/>
      <c r="AU430" s="19"/>
      <c r="AV430" s="19"/>
      <c r="AW430" s="19"/>
      <c r="AX430" s="19"/>
      <c r="AY430" s="19"/>
      <c r="AZ430" s="19"/>
      <c r="BA430" s="19"/>
      <c r="BB430" s="19"/>
      <c r="BC430" s="19"/>
      <c r="BD430" s="19"/>
      <c r="BE430" s="19"/>
      <c r="BF430" s="19"/>
      <c r="BG430" s="19"/>
      <c r="BH430" s="19"/>
      <c r="BI430" s="19"/>
      <c r="BJ430" s="19"/>
    </row>
    <row r="431" spans="1:62" ht="12.75" customHeight="1" x14ac:dyDescent="0.15">
      <c r="A431" s="19"/>
      <c r="B431" s="19"/>
      <c r="C431" s="20"/>
      <c r="D431" s="21"/>
      <c r="E431" s="19"/>
      <c r="F431" s="19"/>
      <c r="G431" s="19"/>
      <c r="H431" s="19"/>
      <c r="I431" s="19"/>
      <c r="J431" s="19"/>
      <c r="K431" s="19"/>
      <c r="L431" s="19"/>
      <c r="M431" s="19"/>
      <c r="N431" s="19"/>
      <c r="O431" s="20"/>
      <c r="P431" s="19"/>
      <c r="Q431" s="19"/>
      <c r="R431" s="19"/>
      <c r="S431" s="19"/>
      <c r="T431" s="19"/>
      <c r="U431" s="19"/>
      <c r="V431" s="19"/>
      <c r="W431" s="19"/>
      <c r="X431" s="19"/>
      <c r="Y431" s="19"/>
      <c r="Z431" s="19"/>
      <c r="AA431" s="19"/>
      <c r="AB431" s="19"/>
      <c r="AC431" s="19"/>
      <c r="AD431" s="19"/>
      <c r="AE431" s="19"/>
      <c r="AF431" s="19"/>
      <c r="AG431" s="19"/>
      <c r="AH431" s="19"/>
      <c r="AI431" s="19"/>
      <c r="AJ431" s="19"/>
      <c r="AK431" s="19"/>
      <c r="AL431" s="19"/>
      <c r="AM431" s="19"/>
      <c r="AN431" s="19"/>
      <c r="AO431" s="19"/>
      <c r="AP431" s="19"/>
      <c r="AQ431" s="19"/>
      <c r="AR431" s="19"/>
      <c r="AS431" s="19"/>
      <c r="AT431" s="19"/>
      <c r="AU431" s="19"/>
      <c r="AV431" s="19"/>
      <c r="AW431" s="19"/>
      <c r="AX431" s="19"/>
      <c r="AY431" s="19"/>
      <c r="AZ431" s="19"/>
      <c r="BA431" s="19"/>
      <c r="BB431" s="19"/>
      <c r="BC431" s="19"/>
      <c r="BD431" s="19"/>
      <c r="BE431" s="19"/>
      <c r="BF431" s="19"/>
      <c r="BG431" s="19"/>
      <c r="BH431" s="19"/>
      <c r="BI431" s="19"/>
      <c r="BJ431" s="19"/>
    </row>
    <row r="432" spans="1:62" ht="12.75" customHeight="1" x14ac:dyDescent="0.15">
      <c r="A432" s="19"/>
      <c r="B432" s="19"/>
      <c r="C432" s="20"/>
      <c r="D432" s="21"/>
      <c r="E432" s="19"/>
      <c r="F432" s="19"/>
      <c r="G432" s="19"/>
      <c r="H432" s="19"/>
      <c r="I432" s="19"/>
      <c r="J432" s="19"/>
      <c r="K432" s="19"/>
      <c r="L432" s="19"/>
      <c r="M432" s="19"/>
      <c r="N432" s="19"/>
      <c r="O432" s="20"/>
      <c r="P432" s="19"/>
      <c r="Q432" s="19"/>
      <c r="R432" s="19"/>
      <c r="S432" s="19"/>
      <c r="T432" s="19"/>
      <c r="U432" s="19"/>
      <c r="V432" s="19"/>
      <c r="W432" s="19"/>
      <c r="X432" s="19"/>
      <c r="Y432" s="19"/>
      <c r="Z432" s="19"/>
      <c r="AA432" s="19"/>
      <c r="AB432" s="19"/>
      <c r="AC432" s="19"/>
      <c r="AD432" s="19"/>
      <c r="AE432" s="19"/>
      <c r="AF432" s="19"/>
      <c r="AG432" s="19"/>
      <c r="AH432" s="19"/>
      <c r="AI432" s="19"/>
      <c r="AJ432" s="19"/>
      <c r="AK432" s="19"/>
      <c r="AL432" s="19"/>
      <c r="AM432" s="19"/>
      <c r="AN432" s="19"/>
      <c r="AO432" s="19"/>
      <c r="AP432" s="19"/>
      <c r="AQ432" s="19"/>
      <c r="AR432" s="19"/>
      <c r="AS432" s="19"/>
      <c r="AT432" s="19"/>
      <c r="AU432" s="19"/>
      <c r="AV432" s="19"/>
      <c r="AW432" s="19"/>
      <c r="AX432" s="19"/>
      <c r="AY432" s="19"/>
      <c r="AZ432" s="19"/>
      <c r="BA432" s="19"/>
      <c r="BB432" s="19"/>
      <c r="BC432" s="19"/>
      <c r="BD432" s="19"/>
      <c r="BE432" s="19"/>
      <c r="BF432" s="19"/>
      <c r="BG432" s="19"/>
      <c r="BH432" s="19"/>
      <c r="BI432" s="19"/>
      <c r="BJ432" s="19"/>
    </row>
    <row r="433" spans="1:62" ht="12.75" customHeight="1" x14ac:dyDescent="0.15">
      <c r="A433" s="19"/>
      <c r="B433" s="19"/>
      <c r="C433" s="20"/>
      <c r="D433" s="21"/>
      <c r="E433" s="19"/>
      <c r="F433" s="19"/>
      <c r="G433" s="19"/>
      <c r="H433" s="19"/>
      <c r="I433" s="19"/>
      <c r="J433" s="19"/>
      <c r="K433" s="19"/>
      <c r="L433" s="19"/>
      <c r="M433" s="19"/>
      <c r="N433" s="19"/>
      <c r="O433" s="20"/>
      <c r="P433" s="19"/>
      <c r="Q433" s="19"/>
      <c r="R433" s="19"/>
      <c r="S433" s="19"/>
      <c r="T433" s="19"/>
      <c r="U433" s="19"/>
      <c r="V433" s="19"/>
      <c r="W433" s="19"/>
      <c r="X433" s="19"/>
      <c r="Y433" s="19"/>
      <c r="Z433" s="19"/>
      <c r="AA433" s="19"/>
      <c r="AB433" s="19"/>
      <c r="AC433" s="19"/>
      <c r="AD433" s="19"/>
      <c r="AE433" s="19"/>
      <c r="AF433" s="19"/>
      <c r="AG433" s="19"/>
      <c r="AH433" s="19"/>
      <c r="AI433" s="19"/>
      <c r="AJ433" s="19"/>
      <c r="AK433" s="19"/>
      <c r="AL433" s="19"/>
      <c r="AM433" s="19"/>
      <c r="AN433" s="19"/>
      <c r="AO433" s="19"/>
      <c r="AP433" s="19"/>
      <c r="AQ433" s="19"/>
      <c r="AR433" s="19"/>
      <c r="AS433" s="19"/>
      <c r="AT433" s="19"/>
      <c r="AU433" s="19"/>
      <c r="AV433" s="19"/>
      <c r="AW433" s="19"/>
      <c r="AX433" s="19"/>
      <c r="AY433" s="19"/>
      <c r="AZ433" s="19"/>
      <c r="BA433" s="19"/>
      <c r="BB433" s="19"/>
      <c r="BC433" s="19"/>
      <c r="BD433" s="19"/>
      <c r="BE433" s="19"/>
      <c r="BF433" s="19"/>
      <c r="BG433" s="19"/>
      <c r="BH433" s="19"/>
      <c r="BI433" s="19"/>
      <c r="BJ433" s="19"/>
    </row>
    <row r="434" spans="1:62" ht="12.75" customHeight="1" x14ac:dyDescent="0.15">
      <c r="A434" s="19"/>
      <c r="B434" s="19"/>
      <c r="C434" s="20"/>
      <c r="D434" s="21"/>
      <c r="E434" s="19"/>
      <c r="F434" s="19"/>
      <c r="G434" s="19"/>
      <c r="H434" s="19"/>
      <c r="I434" s="19"/>
      <c r="J434" s="19"/>
      <c r="K434" s="19"/>
      <c r="L434" s="19"/>
      <c r="M434" s="19"/>
      <c r="N434" s="19"/>
      <c r="O434" s="20"/>
      <c r="P434" s="19"/>
      <c r="Q434" s="19"/>
      <c r="R434" s="19"/>
      <c r="S434" s="19"/>
      <c r="T434" s="19"/>
      <c r="U434" s="19"/>
      <c r="V434" s="19"/>
      <c r="W434" s="19"/>
      <c r="X434" s="19"/>
      <c r="Y434" s="19"/>
      <c r="Z434" s="19"/>
      <c r="AA434" s="19"/>
      <c r="AB434" s="19"/>
      <c r="AC434" s="19"/>
      <c r="AD434" s="19"/>
      <c r="AE434" s="19"/>
      <c r="AF434" s="19"/>
      <c r="AG434" s="19"/>
      <c r="AH434" s="19"/>
      <c r="AI434" s="19"/>
      <c r="AJ434" s="19"/>
      <c r="AK434" s="19"/>
      <c r="AL434" s="19"/>
      <c r="AM434" s="19"/>
      <c r="AN434" s="19"/>
      <c r="AO434" s="19"/>
      <c r="AP434" s="19"/>
      <c r="AQ434" s="19"/>
      <c r="AR434" s="19"/>
      <c r="AS434" s="19"/>
      <c r="AT434" s="19"/>
      <c r="AU434" s="19"/>
      <c r="AV434" s="19"/>
      <c r="AW434" s="19"/>
      <c r="AX434" s="19"/>
      <c r="AY434" s="19"/>
      <c r="AZ434" s="19"/>
      <c r="BA434" s="19"/>
      <c r="BB434" s="19"/>
      <c r="BC434" s="19"/>
      <c r="BD434" s="19"/>
      <c r="BE434" s="19"/>
      <c r="BF434" s="19"/>
      <c r="BG434" s="19"/>
      <c r="BH434" s="19"/>
      <c r="BI434" s="19"/>
      <c r="BJ434" s="19"/>
    </row>
    <row r="435" spans="1:62" ht="12.75" customHeight="1" x14ac:dyDescent="0.15">
      <c r="A435" s="19"/>
      <c r="B435" s="19"/>
      <c r="C435" s="20"/>
      <c r="D435" s="21"/>
      <c r="E435" s="19"/>
      <c r="F435" s="19"/>
      <c r="G435" s="19"/>
      <c r="H435" s="19"/>
      <c r="I435" s="19"/>
      <c r="J435" s="19"/>
      <c r="K435" s="19"/>
      <c r="L435" s="19"/>
      <c r="M435" s="19"/>
      <c r="N435" s="19"/>
      <c r="O435" s="20"/>
      <c r="P435" s="19"/>
      <c r="Q435" s="19"/>
      <c r="R435" s="19"/>
      <c r="S435" s="19"/>
      <c r="T435" s="19"/>
      <c r="U435" s="19"/>
      <c r="V435" s="19"/>
      <c r="W435" s="19"/>
      <c r="X435" s="19"/>
      <c r="Y435" s="19"/>
      <c r="Z435" s="19"/>
      <c r="AA435" s="19"/>
      <c r="AB435" s="19"/>
      <c r="AC435" s="19"/>
      <c r="AD435" s="19"/>
      <c r="AE435" s="19"/>
      <c r="AF435" s="19"/>
      <c r="AG435" s="19"/>
      <c r="AH435" s="19"/>
      <c r="AI435" s="19"/>
      <c r="AJ435" s="19"/>
      <c r="AK435" s="19"/>
      <c r="AL435" s="19"/>
      <c r="AM435" s="19"/>
      <c r="AN435" s="19"/>
      <c r="AO435" s="19"/>
      <c r="AP435" s="19"/>
      <c r="AQ435" s="19"/>
      <c r="AR435" s="19"/>
      <c r="AS435" s="19"/>
      <c r="AT435" s="19"/>
      <c r="AU435" s="19"/>
      <c r="AV435" s="19"/>
      <c r="AW435" s="19"/>
      <c r="AX435" s="19"/>
      <c r="AY435" s="19"/>
      <c r="AZ435" s="19"/>
      <c r="BA435" s="19"/>
      <c r="BB435" s="19"/>
      <c r="BC435" s="19"/>
      <c r="BD435" s="19"/>
      <c r="BE435" s="19"/>
      <c r="BF435" s="19"/>
      <c r="BG435" s="19"/>
      <c r="BH435" s="19"/>
      <c r="BI435" s="19"/>
      <c r="BJ435" s="19"/>
    </row>
    <row r="436" spans="1:62" ht="12.75" customHeight="1" x14ac:dyDescent="0.15">
      <c r="A436" s="19"/>
      <c r="B436" s="19"/>
      <c r="C436" s="20"/>
      <c r="D436" s="21"/>
      <c r="E436" s="19"/>
      <c r="F436" s="19"/>
      <c r="G436" s="19"/>
      <c r="H436" s="19"/>
      <c r="I436" s="19"/>
      <c r="J436" s="19"/>
      <c r="K436" s="19"/>
      <c r="L436" s="19"/>
      <c r="M436" s="19"/>
      <c r="N436" s="19"/>
      <c r="O436" s="20"/>
      <c r="P436" s="19"/>
      <c r="Q436" s="19"/>
      <c r="R436" s="19"/>
      <c r="S436" s="19"/>
      <c r="T436" s="19"/>
      <c r="U436" s="19"/>
      <c r="V436" s="19"/>
      <c r="W436" s="19"/>
      <c r="X436" s="19"/>
      <c r="Y436" s="19"/>
      <c r="Z436" s="19"/>
      <c r="AA436" s="19"/>
      <c r="AB436" s="19"/>
      <c r="AC436" s="19"/>
      <c r="AD436" s="19"/>
      <c r="AE436" s="19"/>
      <c r="AF436" s="19"/>
      <c r="AG436" s="19"/>
      <c r="AH436" s="19"/>
      <c r="AI436" s="19"/>
      <c r="AJ436" s="19"/>
      <c r="AK436" s="19"/>
      <c r="AL436" s="19"/>
      <c r="AM436" s="19"/>
      <c r="AN436" s="19"/>
      <c r="AO436" s="19"/>
      <c r="AP436" s="19"/>
      <c r="AQ436" s="19"/>
      <c r="AR436" s="19"/>
      <c r="AS436" s="19"/>
      <c r="AT436" s="19"/>
      <c r="AU436" s="19"/>
      <c r="AV436" s="19"/>
      <c r="AW436" s="19"/>
      <c r="AX436" s="19"/>
      <c r="AY436" s="19"/>
      <c r="AZ436" s="19"/>
      <c r="BA436" s="19"/>
      <c r="BB436" s="19"/>
      <c r="BC436" s="19"/>
      <c r="BD436" s="19"/>
      <c r="BE436" s="19"/>
      <c r="BF436" s="19"/>
      <c r="BG436" s="19"/>
      <c r="BH436" s="19"/>
      <c r="BI436" s="19"/>
      <c r="BJ436" s="19"/>
    </row>
    <row r="437" spans="1:62" ht="12.75" customHeight="1" x14ac:dyDescent="0.15">
      <c r="A437" s="19"/>
      <c r="B437" s="19"/>
      <c r="C437" s="20"/>
      <c r="D437" s="21"/>
      <c r="E437" s="19"/>
      <c r="F437" s="19"/>
      <c r="G437" s="19"/>
      <c r="H437" s="19"/>
      <c r="I437" s="19"/>
      <c r="J437" s="19"/>
      <c r="K437" s="19"/>
      <c r="L437" s="19"/>
      <c r="M437" s="19"/>
      <c r="N437" s="19"/>
      <c r="O437" s="20"/>
      <c r="P437" s="19"/>
      <c r="Q437" s="19"/>
      <c r="R437" s="19"/>
      <c r="S437" s="19"/>
      <c r="T437" s="19"/>
      <c r="U437" s="19"/>
      <c r="V437" s="19"/>
      <c r="W437" s="19"/>
      <c r="X437" s="19"/>
      <c r="Y437" s="19"/>
      <c r="Z437" s="19"/>
      <c r="AA437" s="19"/>
      <c r="AB437" s="19"/>
      <c r="AC437" s="19"/>
      <c r="AD437" s="19"/>
      <c r="AE437" s="19"/>
      <c r="AF437" s="19"/>
      <c r="AG437" s="19"/>
      <c r="AH437" s="19"/>
      <c r="AI437" s="19"/>
      <c r="AJ437" s="19"/>
      <c r="AK437" s="19"/>
      <c r="AL437" s="19"/>
      <c r="AM437" s="19"/>
      <c r="AN437" s="19"/>
      <c r="AO437" s="19"/>
      <c r="AP437" s="19"/>
      <c r="AQ437" s="19"/>
      <c r="AR437" s="19"/>
      <c r="AS437" s="19"/>
      <c r="AT437" s="19"/>
      <c r="AU437" s="19"/>
      <c r="AV437" s="19"/>
      <c r="AW437" s="19"/>
      <c r="AX437" s="19"/>
      <c r="AY437" s="19"/>
      <c r="AZ437" s="19"/>
      <c r="BA437" s="19"/>
      <c r="BB437" s="19"/>
      <c r="BC437" s="19"/>
      <c r="BD437" s="19"/>
      <c r="BE437" s="19"/>
      <c r="BF437" s="19"/>
      <c r="BG437" s="19"/>
      <c r="BH437" s="19"/>
      <c r="BI437" s="19"/>
      <c r="BJ437" s="19"/>
    </row>
    <row r="438" spans="1:62" ht="12.75" customHeight="1" x14ac:dyDescent="0.15">
      <c r="A438" s="19"/>
      <c r="B438" s="19"/>
      <c r="C438" s="20"/>
      <c r="D438" s="21"/>
      <c r="E438" s="19"/>
      <c r="F438" s="19"/>
      <c r="G438" s="19"/>
      <c r="H438" s="19"/>
      <c r="I438" s="19"/>
      <c r="J438" s="19"/>
      <c r="K438" s="19"/>
      <c r="L438" s="19"/>
      <c r="M438" s="19"/>
      <c r="N438" s="19"/>
      <c r="O438" s="20"/>
      <c r="P438" s="19"/>
      <c r="Q438" s="19"/>
      <c r="R438" s="19"/>
      <c r="S438" s="19"/>
      <c r="T438" s="19"/>
      <c r="U438" s="19"/>
      <c r="V438" s="19"/>
      <c r="W438" s="19"/>
      <c r="X438" s="19"/>
      <c r="Y438" s="19"/>
      <c r="Z438" s="19"/>
      <c r="AA438" s="19"/>
      <c r="AB438" s="19"/>
      <c r="AC438" s="19"/>
      <c r="AD438" s="19"/>
      <c r="AE438" s="19"/>
      <c r="AF438" s="19"/>
      <c r="AG438" s="19"/>
      <c r="AH438" s="19"/>
      <c r="AI438" s="19"/>
      <c r="AJ438" s="19"/>
      <c r="AK438" s="19"/>
      <c r="AL438" s="19"/>
      <c r="AM438" s="19"/>
      <c r="AN438" s="19"/>
      <c r="AO438" s="19"/>
      <c r="AP438" s="19"/>
      <c r="AQ438" s="19"/>
      <c r="AR438" s="19"/>
      <c r="AS438" s="19"/>
      <c r="AT438" s="19"/>
      <c r="AU438" s="19"/>
      <c r="AV438" s="19"/>
      <c r="AW438" s="19"/>
      <c r="AX438" s="19"/>
      <c r="AY438" s="19"/>
      <c r="AZ438" s="19"/>
      <c r="BA438" s="19"/>
      <c r="BB438" s="19"/>
      <c r="BC438" s="19"/>
      <c r="BD438" s="19"/>
      <c r="BE438" s="19"/>
      <c r="BF438" s="19"/>
      <c r="BG438" s="19"/>
      <c r="BH438" s="19"/>
      <c r="BI438" s="19"/>
      <c r="BJ438" s="19"/>
    </row>
    <row r="439" spans="1:62" ht="12.75" customHeight="1" x14ac:dyDescent="0.15">
      <c r="A439" s="19"/>
      <c r="B439" s="19"/>
      <c r="C439" s="20"/>
      <c r="D439" s="21"/>
      <c r="E439" s="19"/>
      <c r="F439" s="19"/>
      <c r="G439" s="19"/>
      <c r="H439" s="19"/>
      <c r="I439" s="19"/>
      <c r="J439" s="19"/>
      <c r="K439" s="19"/>
      <c r="L439" s="19"/>
      <c r="M439" s="19"/>
      <c r="N439" s="19"/>
      <c r="O439" s="20"/>
      <c r="P439" s="19"/>
      <c r="Q439" s="19"/>
      <c r="R439" s="19"/>
      <c r="S439" s="19"/>
      <c r="T439" s="19"/>
      <c r="U439" s="19"/>
      <c r="V439" s="19"/>
      <c r="W439" s="19"/>
      <c r="X439" s="19"/>
      <c r="Y439" s="19"/>
      <c r="Z439" s="19"/>
      <c r="AA439" s="19"/>
      <c r="AB439" s="19"/>
      <c r="AC439" s="19"/>
      <c r="AD439" s="19"/>
      <c r="AE439" s="19"/>
      <c r="AF439" s="19"/>
      <c r="AG439" s="19"/>
      <c r="AH439" s="19"/>
      <c r="AI439" s="19"/>
      <c r="AJ439" s="19"/>
      <c r="AK439" s="19"/>
      <c r="AL439" s="19"/>
      <c r="AM439" s="19"/>
      <c r="AN439" s="19"/>
      <c r="AO439" s="19"/>
      <c r="AP439" s="19"/>
      <c r="AQ439" s="19"/>
      <c r="AR439" s="19"/>
      <c r="AS439" s="19"/>
      <c r="AT439" s="19"/>
      <c r="AU439" s="19"/>
      <c r="AV439" s="19"/>
      <c r="AW439" s="19"/>
      <c r="AX439" s="19"/>
      <c r="AY439" s="19"/>
      <c r="AZ439" s="19"/>
      <c r="BA439" s="19"/>
      <c r="BB439" s="19"/>
      <c r="BC439" s="19"/>
      <c r="BD439" s="19"/>
      <c r="BE439" s="19"/>
      <c r="BF439" s="19"/>
      <c r="BG439" s="19"/>
      <c r="BH439" s="19"/>
      <c r="BI439" s="19"/>
      <c r="BJ439" s="19"/>
    </row>
    <row r="440" spans="1:62" ht="12.75" customHeight="1" x14ac:dyDescent="0.15">
      <c r="A440" s="19"/>
      <c r="B440" s="19"/>
      <c r="C440" s="20"/>
      <c r="D440" s="21"/>
      <c r="E440" s="19"/>
      <c r="F440" s="19"/>
      <c r="G440" s="19"/>
      <c r="H440" s="19"/>
      <c r="I440" s="19"/>
      <c r="J440" s="19"/>
      <c r="K440" s="19"/>
      <c r="L440" s="19"/>
      <c r="M440" s="19"/>
      <c r="N440" s="19"/>
      <c r="O440" s="20"/>
      <c r="P440" s="19"/>
      <c r="Q440" s="19"/>
      <c r="R440" s="19"/>
      <c r="S440" s="19"/>
      <c r="T440" s="19"/>
      <c r="U440" s="19"/>
      <c r="V440" s="19"/>
      <c r="W440" s="19"/>
      <c r="X440" s="19"/>
      <c r="Y440" s="19"/>
      <c r="Z440" s="19"/>
      <c r="AA440" s="19"/>
      <c r="AB440" s="19"/>
      <c r="AC440" s="19"/>
      <c r="AD440" s="19"/>
      <c r="AE440" s="19"/>
      <c r="AF440" s="19"/>
      <c r="AG440" s="19"/>
      <c r="AH440" s="19"/>
      <c r="AI440" s="19"/>
      <c r="AJ440" s="19"/>
      <c r="AK440" s="19"/>
      <c r="AL440" s="19"/>
      <c r="AM440" s="19"/>
      <c r="AN440" s="19"/>
      <c r="AO440" s="19"/>
      <c r="AP440" s="19"/>
      <c r="AQ440" s="19"/>
      <c r="AR440" s="19"/>
      <c r="AS440" s="19"/>
      <c r="AT440" s="19"/>
      <c r="AU440" s="19"/>
      <c r="AV440" s="19"/>
      <c r="AW440" s="19"/>
      <c r="AX440" s="19"/>
      <c r="AY440" s="19"/>
      <c r="AZ440" s="19"/>
      <c r="BA440" s="19"/>
      <c r="BB440" s="19"/>
      <c r="BC440" s="19"/>
      <c r="BD440" s="19"/>
      <c r="BE440" s="19"/>
      <c r="BF440" s="19"/>
      <c r="BG440" s="19"/>
      <c r="BH440" s="19"/>
      <c r="BI440" s="19"/>
      <c r="BJ440" s="19"/>
    </row>
    <row r="441" spans="1:62" ht="12.75" customHeight="1" x14ac:dyDescent="0.15">
      <c r="A441" s="19"/>
      <c r="B441" s="19"/>
      <c r="C441" s="20"/>
      <c r="D441" s="21"/>
      <c r="E441" s="19"/>
      <c r="F441" s="19"/>
      <c r="G441" s="19"/>
      <c r="H441" s="19"/>
      <c r="I441" s="19"/>
      <c r="J441" s="19"/>
      <c r="K441" s="19"/>
      <c r="L441" s="19"/>
      <c r="M441" s="19"/>
      <c r="N441" s="19"/>
      <c r="O441" s="20"/>
      <c r="P441" s="19"/>
      <c r="Q441" s="19"/>
      <c r="R441" s="19"/>
      <c r="S441" s="19"/>
      <c r="T441" s="19"/>
      <c r="U441" s="19"/>
      <c r="V441" s="19"/>
      <c r="W441" s="19"/>
      <c r="X441" s="19"/>
      <c r="Y441" s="19"/>
      <c r="Z441" s="19"/>
      <c r="AA441" s="19"/>
      <c r="AB441" s="19"/>
      <c r="AC441" s="19"/>
      <c r="AD441" s="19"/>
      <c r="AE441" s="19"/>
      <c r="AF441" s="19"/>
      <c r="AG441" s="19"/>
      <c r="AH441" s="19"/>
      <c r="AI441" s="19"/>
      <c r="AJ441" s="19"/>
      <c r="AK441" s="19"/>
      <c r="AL441" s="19"/>
      <c r="AM441" s="19"/>
      <c r="AN441" s="19"/>
      <c r="AO441" s="19"/>
      <c r="AP441" s="19"/>
      <c r="AQ441" s="19"/>
      <c r="AR441" s="19"/>
      <c r="AS441" s="19"/>
      <c r="AT441" s="19"/>
      <c r="AU441" s="19"/>
      <c r="AV441" s="19"/>
      <c r="AW441" s="19"/>
      <c r="AX441" s="19"/>
      <c r="AY441" s="19"/>
      <c r="AZ441" s="19"/>
      <c r="BA441" s="19"/>
      <c r="BB441" s="19"/>
      <c r="BC441" s="19"/>
      <c r="BD441" s="19"/>
      <c r="BE441" s="19"/>
      <c r="BF441" s="19"/>
      <c r="BG441" s="19"/>
      <c r="BH441" s="19"/>
      <c r="BI441" s="19"/>
      <c r="BJ441" s="19"/>
    </row>
    <row r="442" spans="1:62" ht="12.75" customHeight="1" x14ac:dyDescent="0.15">
      <c r="A442" s="19"/>
      <c r="B442" s="19"/>
      <c r="C442" s="20"/>
      <c r="D442" s="21"/>
      <c r="E442" s="19"/>
      <c r="F442" s="19"/>
      <c r="G442" s="19"/>
      <c r="H442" s="19"/>
      <c r="I442" s="19"/>
      <c r="J442" s="19"/>
      <c r="K442" s="19"/>
      <c r="L442" s="19"/>
      <c r="M442" s="19"/>
      <c r="N442" s="19"/>
      <c r="O442" s="20"/>
      <c r="P442" s="19"/>
      <c r="Q442" s="19"/>
      <c r="R442" s="19"/>
      <c r="S442" s="19"/>
      <c r="T442" s="19"/>
      <c r="U442" s="19"/>
      <c r="V442" s="19"/>
      <c r="W442" s="19"/>
      <c r="X442" s="19"/>
      <c r="Y442" s="19"/>
      <c r="Z442" s="19"/>
      <c r="AA442" s="19"/>
      <c r="AB442" s="19"/>
      <c r="AC442" s="19"/>
      <c r="AD442" s="19"/>
      <c r="AE442" s="19"/>
      <c r="AF442" s="19"/>
      <c r="AG442" s="19"/>
      <c r="AH442" s="19"/>
      <c r="AI442" s="19"/>
      <c r="AJ442" s="19"/>
      <c r="AK442" s="19"/>
      <c r="AL442" s="19"/>
      <c r="AM442" s="19"/>
      <c r="AN442" s="19"/>
      <c r="AO442" s="19"/>
      <c r="AP442" s="19"/>
      <c r="AQ442" s="19"/>
      <c r="AR442" s="19"/>
      <c r="AS442" s="19"/>
      <c r="AT442" s="19"/>
      <c r="AU442" s="19"/>
      <c r="AV442" s="19"/>
      <c r="AW442" s="19"/>
      <c r="AX442" s="19"/>
      <c r="AY442" s="19"/>
      <c r="AZ442" s="19"/>
      <c r="BA442" s="19"/>
      <c r="BB442" s="19"/>
      <c r="BC442" s="19"/>
      <c r="BD442" s="19"/>
      <c r="BE442" s="19"/>
      <c r="BF442" s="19"/>
      <c r="BG442" s="19"/>
      <c r="BH442" s="19"/>
      <c r="BI442" s="19"/>
      <c r="BJ442" s="19"/>
    </row>
    <row r="443" spans="1:62" ht="12.75" customHeight="1" x14ac:dyDescent="0.15">
      <c r="A443" s="19"/>
      <c r="B443" s="19"/>
      <c r="C443" s="20"/>
      <c r="D443" s="21"/>
      <c r="E443" s="19"/>
      <c r="F443" s="19"/>
      <c r="G443" s="19"/>
      <c r="H443" s="19"/>
      <c r="I443" s="19"/>
      <c r="J443" s="19"/>
      <c r="K443" s="19"/>
      <c r="L443" s="19"/>
      <c r="M443" s="19"/>
      <c r="N443" s="19"/>
      <c r="O443" s="20"/>
      <c r="P443" s="19"/>
      <c r="Q443" s="19"/>
      <c r="R443" s="19"/>
      <c r="S443" s="19"/>
      <c r="T443" s="19"/>
      <c r="U443" s="19"/>
      <c r="V443" s="19"/>
      <c r="W443" s="19"/>
      <c r="X443" s="19"/>
      <c r="Y443" s="19"/>
      <c r="Z443" s="19"/>
      <c r="AA443" s="19"/>
      <c r="AB443" s="19"/>
      <c r="AC443" s="19"/>
      <c r="AD443" s="19"/>
      <c r="AE443" s="19"/>
      <c r="AF443" s="19"/>
      <c r="AG443" s="19"/>
      <c r="AH443" s="19"/>
      <c r="AI443" s="19"/>
      <c r="AJ443" s="19"/>
      <c r="AK443" s="19"/>
      <c r="AL443" s="19"/>
      <c r="AM443" s="19"/>
      <c r="AN443" s="19"/>
      <c r="AO443" s="19"/>
      <c r="AP443" s="19"/>
      <c r="AQ443" s="19"/>
      <c r="AR443" s="19"/>
      <c r="AS443" s="19"/>
      <c r="AT443" s="19"/>
      <c r="AU443" s="19"/>
      <c r="AV443" s="19"/>
      <c r="AW443" s="19"/>
      <c r="AX443" s="19"/>
      <c r="AY443" s="19"/>
      <c r="AZ443" s="19"/>
      <c r="BA443" s="19"/>
      <c r="BB443" s="19"/>
      <c r="BC443" s="19"/>
      <c r="BD443" s="19"/>
      <c r="BE443" s="19"/>
      <c r="BF443" s="19"/>
      <c r="BG443" s="19"/>
      <c r="BH443" s="19"/>
      <c r="BI443" s="19"/>
      <c r="BJ443" s="19"/>
    </row>
    <row r="444" spans="1:62" ht="12.75" customHeight="1" x14ac:dyDescent="0.15">
      <c r="A444" s="19"/>
      <c r="B444" s="19"/>
      <c r="C444" s="20"/>
      <c r="D444" s="21"/>
      <c r="E444" s="19"/>
      <c r="F444" s="19"/>
      <c r="G444" s="19"/>
      <c r="H444" s="19"/>
      <c r="I444" s="19"/>
      <c r="J444" s="19"/>
      <c r="K444" s="19"/>
      <c r="L444" s="19"/>
      <c r="M444" s="19"/>
      <c r="N444" s="19"/>
      <c r="O444" s="20"/>
      <c r="P444" s="19"/>
      <c r="Q444" s="19"/>
      <c r="R444" s="19"/>
      <c r="S444" s="19"/>
      <c r="T444" s="19"/>
      <c r="U444" s="19"/>
      <c r="V444" s="19"/>
      <c r="W444" s="19"/>
      <c r="X444" s="19"/>
      <c r="Y444" s="19"/>
      <c r="Z444" s="19"/>
      <c r="AA444" s="19"/>
      <c r="AB444" s="19"/>
      <c r="AC444" s="19"/>
      <c r="AD444" s="19"/>
      <c r="AE444" s="19"/>
      <c r="AF444" s="19"/>
      <c r="AG444" s="19"/>
      <c r="AH444" s="19"/>
      <c r="AI444" s="19"/>
      <c r="AJ444" s="19"/>
      <c r="AK444" s="19"/>
      <c r="AL444" s="19"/>
      <c r="AM444" s="19"/>
      <c r="AN444" s="19"/>
      <c r="AO444" s="19"/>
      <c r="AP444" s="19"/>
      <c r="AQ444" s="19"/>
      <c r="AR444" s="19"/>
      <c r="AS444" s="19"/>
      <c r="AT444" s="19"/>
      <c r="AU444" s="19"/>
      <c r="AV444" s="19"/>
      <c r="AW444" s="19"/>
      <c r="AX444" s="19"/>
      <c r="AY444" s="19"/>
      <c r="AZ444" s="19"/>
      <c r="BA444" s="19"/>
      <c r="BB444" s="19"/>
      <c r="BC444" s="19"/>
      <c r="BD444" s="19"/>
      <c r="BE444" s="19"/>
      <c r="BF444" s="19"/>
      <c r="BG444" s="19"/>
      <c r="BH444" s="19"/>
      <c r="BI444" s="19"/>
      <c r="BJ444" s="19"/>
    </row>
    <row r="445" spans="1:62" ht="12.75" customHeight="1" x14ac:dyDescent="0.15">
      <c r="A445" s="19"/>
      <c r="B445" s="19"/>
      <c r="C445" s="20"/>
      <c r="D445" s="21"/>
      <c r="E445" s="19"/>
      <c r="F445" s="19"/>
      <c r="G445" s="19"/>
      <c r="H445" s="19"/>
      <c r="I445" s="19"/>
      <c r="J445" s="19"/>
      <c r="K445" s="19"/>
      <c r="L445" s="19"/>
      <c r="M445" s="19"/>
      <c r="N445" s="19"/>
      <c r="O445" s="20"/>
      <c r="P445" s="19"/>
      <c r="Q445" s="19"/>
      <c r="R445" s="19"/>
      <c r="S445" s="19"/>
      <c r="T445" s="19"/>
      <c r="U445" s="19"/>
      <c r="V445" s="19"/>
      <c r="W445" s="19"/>
      <c r="X445" s="19"/>
      <c r="Y445" s="19"/>
      <c r="Z445" s="19"/>
      <c r="AA445" s="19"/>
      <c r="AB445" s="19"/>
      <c r="AC445" s="19"/>
      <c r="AD445" s="19"/>
      <c r="AE445" s="19"/>
      <c r="AF445" s="19"/>
      <c r="AG445" s="19"/>
      <c r="AH445" s="19"/>
      <c r="AI445" s="19"/>
      <c r="AJ445" s="19"/>
      <c r="AK445" s="19"/>
      <c r="AL445" s="19"/>
      <c r="AM445" s="19"/>
      <c r="AN445" s="19"/>
      <c r="AO445" s="19"/>
      <c r="AP445" s="19"/>
      <c r="AQ445" s="19"/>
      <c r="AR445" s="19"/>
      <c r="AS445" s="19"/>
      <c r="AT445" s="19"/>
      <c r="AU445" s="19"/>
      <c r="AV445" s="19"/>
      <c r="AW445" s="19"/>
      <c r="AX445" s="19"/>
      <c r="AY445" s="19"/>
      <c r="AZ445" s="19"/>
      <c r="BA445" s="19"/>
      <c r="BB445" s="19"/>
      <c r="BC445" s="19"/>
      <c r="BD445" s="19"/>
      <c r="BE445" s="19"/>
      <c r="BF445" s="19"/>
      <c r="BG445" s="19"/>
      <c r="BH445" s="19"/>
      <c r="BI445" s="19"/>
      <c r="BJ445" s="19"/>
    </row>
    <row r="446" spans="1:62" ht="12.75" customHeight="1" x14ac:dyDescent="0.15">
      <c r="A446" s="19"/>
      <c r="B446" s="19"/>
      <c r="C446" s="20"/>
      <c r="D446" s="21"/>
      <c r="E446" s="19"/>
      <c r="F446" s="19"/>
      <c r="G446" s="19"/>
      <c r="H446" s="19"/>
      <c r="I446" s="19"/>
      <c r="J446" s="19"/>
      <c r="K446" s="19"/>
      <c r="L446" s="19"/>
      <c r="M446" s="19"/>
      <c r="N446" s="19"/>
      <c r="O446" s="20"/>
      <c r="P446" s="19"/>
      <c r="Q446" s="19"/>
      <c r="R446" s="19"/>
      <c r="S446" s="19"/>
      <c r="T446" s="19"/>
      <c r="U446" s="19"/>
      <c r="V446" s="19"/>
      <c r="W446" s="19"/>
      <c r="X446" s="19"/>
      <c r="Y446" s="19"/>
      <c r="Z446" s="19"/>
      <c r="AA446" s="19"/>
      <c r="AB446" s="19"/>
      <c r="AC446" s="19"/>
      <c r="AD446" s="19"/>
      <c r="AE446" s="19"/>
      <c r="AF446" s="19"/>
      <c r="AG446" s="19"/>
      <c r="AH446" s="19"/>
      <c r="AI446" s="19"/>
      <c r="AJ446" s="19"/>
      <c r="AK446" s="19"/>
      <c r="AL446" s="19"/>
      <c r="AM446" s="19"/>
      <c r="AN446" s="19"/>
      <c r="AO446" s="19"/>
      <c r="AP446" s="19"/>
      <c r="AQ446" s="19"/>
      <c r="AR446" s="19"/>
      <c r="AS446" s="19"/>
      <c r="AT446" s="19"/>
      <c r="AU446" s="19"/>
      <c r="AV446" s="19"/>
      <c r="AW446" s="19"/>
      <c r="AX446" s="19"/>
      <c r="AY446" s="19"/>
      <c r="AZ446" s="19"/>
      <c r="BA446" s="19"/>
      <c r="BB446" s="19"/>
      <c r="BC446" s="19"/>
      <c r="BD446" s="19"/>
      <c r="BE446" s="19"/>
      <c r="BF446" s="19"/>
      <c r="BG446" s="19"/>
      <c r="BH446" s="19"/>
      <c r="BI446" s="19"/>
      <c r="BJ446" s="19"/>
    </row>
    <row r="447" spans="1:62" ht="12.75" customHeight="1" x14ac:dyDescent="0.15">
      <c r="A447" s="19"/>
      <c r="B447" s="19"/>
      <c r="C447" s="20"/>
      <c r="D447" s="21"/>
      <c r="E447" s="19"/>
      <c r="F447" s="19"/>
      <c r="G447" s="19"/>
      <c r="H447" s="19"/>
      <c r="I447" s="19"/>
      <c r="J447" s="19"/>
      <c r="K447" s="19"/>
      <c r="L447" s="19"/>
      <c r="M447" s="19"/>
      <c r="N447" s="19"/>
      <c r="O447" s="20"/>
      <c r="P447" s="19"/>
      <c r="Q447" s="19"/>
      <c r="R447" s="19"/>
      <c r="S447" s="19"/>
      <c r="T447" s="19"/>
      <c r="U447" s="19"/>
      <c r="V447" s="19"/>
      <c r="W447" s="19"/>
      <c r="X447" s="19"/>
      <c r="Y447" s="19"/>
      <c r="Z447" s="19"/>
      <c r="AA447" s="19"/>
      <c r="AB447" s="19"/>
      <c r="AC447" s="19"/>
      <c r="AD447" s="19"/>
      <c r="AE447" s="19"/>
      <c r="AF447" s="19"/>
      <c r="AG447" s="19"/>
      <c r="AH447" s="19"/>
      <c r="AI447" s="19"/>
      <c r="AJ447" s="19"/>
      <c r="AK447" s="19"/>
      <c r="AL447" s="19"/>
      <c r="AM447" s="19"/>
      <c r="AN447" s="19"/>
      <c r="AO447" s="19"/>
      <c r="AP447" s="19"/>
      <c r="AQ447" s="19"/>
      <c r="AR447" s="19"/>
      <c r="AS447" s="19"/>
      <c r="AT447" s="19"/>
      <c r="AU447" s="19"/>
      <c r="AV447" s="19"/>
      <c r="AW447" s="19"/>
      <c r="AX447" s="19"/>
      <c r="AY447" s="19"/>
      <c r="AZ447" s="19"/>
      <c r="BA447" s="19"/>
      <c r="BB447" s="19"/>
      <c r="BC447" s="19"/>
      <c r="BD447" s="19"/>
      <c r="BE447" s="19"/>
      <c r="BF447" s="19"/>
      <c r="BG447" s="19"/>
      <c r="BH447" s="19"/>
      <c r="BI447" s="19"/>
      <c r="BJ447" s="19"/>
    </row>
    <row r="448" spans="1:62" ht="12.75" customHeight="1" x14ac:dyDescent="0.15">
      <c r="A448" s="19"/>
      <c r="B448" s="19"/>
      <c r="C448" s="20"/>
      <c r="D448" s="21"/>
      <c r="E448" s="19"/>
      <c r="F448" s="19"/>
      <c r="G448" s="19"/>
      <c r="H448" s="19"/>
      <c r="I448" s="19"/>
      <c r="J448" s="19"/>
      <c r="K448" s="19"/>
      <c r="L448" s="19"/>
      <c r="M448" s="19"/>
      <c r="N448" s="19"/>
      <c r="O448" s="20"/>
      <c r="P448" s="19"/>
      <c r="Q448" s="19"/>
      <c r="R448" s="19"/>
      <c r="S448" s="19"/>
      <c r="T448" s="19"/>
      <c r="U448" s="19"/>
      <c r="V448" s="19"/>
      <c r="W448" s="19"/>
      <c r="X448" s="19"/>
      <c r="Y448" s="19"/>
      <c r="Z448" s="19"/>
      <c r="AA448" s="19"/>
      <c r="AB448" s="19"/>
      <c r="AC448" s="19"/>
      <c r="AD448" s="19"/>
      <c r="AE448" s="19"/>
      <c r="AF448" s="19"/>
      <c r="AG448" s="19"/>
      <c r="AH448" s="19"/>
      <c r="AI448" s="19"/>
      <c r="AJ448" s="19"/>
      <c r="AK448" s="19"/>
      <c r="AL448" s="19"/>
      <c r="AM448" s="19"/>
      <c r="AN448" s="19"/>
      <c r="AO448" s="19"/>
      <c r="AP448" s="19"/>
      <c r="AQ448" s="19"/>
      <c r="AR448" s="19"/>
      <c r="AS448" s="19"/>
      <c r="AT448" s="19"/>
      <c r="AU448" s="19"/>
      <c r="AV448" s="19"/>
      <c r="AW448" s="19"/>
      <c r="AX448" s="19"/>
      <c r="AY448" s="19"/>
      <c r="AZ448" s="19"/>
      <c r="BA448" s="19"/>
      <c r="BB448" s="19"/>
      <c r="BC448" s="19"/>
      <c r="BD448" s="19"/>
      <c r="BE448" s="19"/>
      <c r="BF448" s="19"/>
      <c r="BG448" s="19"/>
      <c r="BH448" s="19"/>
      <c r="BI448" s="19"/>
      <c r="BJ448" s="19"/>
    </row>
    <row r="449" spans="1:62" ht="12.75" customHeight="1" x14ac:dyDescent="0.15">
      <c r="A449" s="19"/>
      <c r="B449" s="19"/>
      <c r="C449" s="20"/>
      <c r="D449" s="21"/>
      <c r="E449" s="19"/>
      <c r="F449" s="19"/>
      <c r="G449" s="19"/>
      <c r="H449" s="19"/>
      <c r="I449" s="19"/>
      <c r="J449" s="19"/>
      <c r="K449" s="19"/>
      <c r="L449" s="19"/>
      <c r="M449" s="19"/>
      <c r="N449" s="19"/>
      <c r="O449" s="20"/>
      <c r="P449" s="19"/>
      <c r="Q449" s="19"/>
      <c r="R449" s="19"/>
      <c r="S449" s="19"/>
      <c r="T449" s="19"/>
      <c r="U449" s="19"/>
      <c r="V449" s="19"/>
      <c r="W449" s="19"/>
      <c r="X449" s="19"/>
      <c r="Y449" s="19"/>
      <c r="Z449" s="19"/>
      <c r="AA449" s="19"/>
      <c r="AB449" s="19"/>
      <c r="AC449" s="19"/>
      <c r="AD449" s="19"/>
      <c r="AE449" s="19"/>
      <c r="AF449" s="19"/>
      <c r="AG449" s="19"/>
      <c r="AH449" s="19"/>
      <c r="AI449" s="19"/>
      <c r="AJ449" s="19"/>
      <c r="AK449" s="19"/>
      <c r="AL449" s="19"/>
      <c r="AM449" s="19"/>
      <c r="AN449" s="19"/>
      <c r="AO449" s="19"/>
      <c r="AP449" s="19"/>
      <c r="AQ449" s="19"/>
      <c r="AR449" s="19"/>
      <c r="AS449" s="19"/>
      <c r="AT449" s="19"/>
      <c r="AU449" s="19"/>
      <c r="AV449" s="19"/>
      <c r="AW449" s="19"/>
      <c r="AX449" s="19"/>
      <c r="AY449" s="19"/>
      <c r="AZ449" s="19"/>
      <c r="BA449" s="19"/>
      <c r="BB449" s="19"/>
      <c r="BC449" s="19"/>
      <c r="BD449" s="19"/>
      <c r="BE449" s="19"/>
      <c r="BF449" s="19"/>
      <c r="BG449" s="19"/>
      <c r="BH449" s="19"/>
      <c r="BI449" s="19"/>
      <c r="BJ449" s="19"/>
    </row>
    <row r="450" spans="1:62" ht="12.75" customHeight="1" x14ac:dyDescent="0.15">
      <c r="A450" s="19"/>
      <c r="B450" s="19"/>
      <c r="C450" s="20"/>
      <c r="D450" s="21"/>
      <c r="E450" s="19"/>
      <c r="F450" s="19"/>
      <c r="G450" s="19"/>
      <c r="H450" s="19"/>
      <c r="I450" s="19"/>
      <c r="J450" s="19"/>
      <c r="K450" s="19"/>
      <c r="L450" s="19"/>
      <c r="M450" s="19"/>
      <c r="N450" s="19"/>
      <c r="O450" s="20"/>
      <c r="P450" s="19"/>
      <c r="Q450" s="19"/>
      <c r="R450" s="19"/>
      <c r="S450" s="19"/>
      <c r="T450" s="19"/>
      <c r="U450" s="19"/>
      <c r="V450" s="19"/>
      <c r="W450" s="19"/>
      <c r="X450" s="19"/>
      <c r="Y450" s="19"/>
      <c r="Z450" s="19"/>
      <c r="AA450" s="19"/>
      <c r="AB450" s="19"/>
      <c r="AC450" s="19"/>
      <c r="AD450" s="19"/>
      <c r="AE450" s="19"/>
      <c r="AF450" s="19"/>
      <c r="AG450" s="19"/>
      <c r="AH450" s="19"/>
      <c r="AI450" s="19"/>
      <c r="AJ450" s="19"/>
      <c r="AK450" s="19"/>
      <c r="AL450" s="19"/>
      <c r="AM450" s="19"/>
      <c r="AN450" s="19"/>
      <c r="AO450" s="19"/>
      <c r="AP450" s="19"/>
      <c r="AQ450" s="19"/>
      <c r="AR450" s="19"/>
      <c r="AS450" s="19"/>
      <c r="AT450" s="19"/>
      <c r="AU450" s="19"/>
      <c r="AV450" s="19"/>
      <c r="AW450" s="19"/>
      <c r="AX450" s="19"/>
      <c r="AY450" s="19"/>
      <c r="AZ450" s="19"/>
      <c r="BA450" s="19"/>
      <c r="BB450" s="19"/>
      <c r="BC450" s="19"/>
      <c r="BD450" s="19"/>
      <c r="BE450" s="19"/>
      <c r="BF450" s="19"/>
      <c r="BG450" s="19"/>
      <c r="BH450" s="19"/>
      <c r="BI450" s="19"/>
      <c r="BJ450" s="19"/>
    </row>
    <row r="451" spans="1:62" ht="12.75" customHeight="1" x14ac:dyDescent="0.15">
      <c r="A451" s="19"/>
      <c r="B451" s="19"/>
      <c r="C451" s="20"/>
      <c r="D451" s="21"/>
      <c r="E451" s="19"/>
      <c r="F451" s="19"/>
      <c r="G451" s="19"/>
      <c r="H451" s="19"/>
      <c r="I451" s="19"/>
      <c r="J451" s="19"/>
      <c r="K451" s="19"/>
      <c r="L451" s="19"/>
      <c r="M451" s="19"/>
      <c r="N451" s="19"/>
      <c r="O451" s="20"/>
      <c r="P451" s="19"/>
      <c r="Q451" s="19"/>
      <c r="R451" s="19"/>
      <c r="S451" s="19"/>
      <c r="T451" s="19"/>
      <c r="U451" s="19"/>
      <c r="V451" s="19"/>
      <c r="W451" s="19"/>
      <c r="X451" s="19"/>
      <c r="Y451" s="19"/>
      <c r="Z451" s="19"/>
      <c r="AA451" s="19"/>
      <c r="AB451" s="19"/>
      <c r="AC451" s="19"/>
      <c r="AD451" s="19"/>
      <c r="AE451" s="19"/>
      <c r="AF451" s="19"/>
      <c r="AG451" s="19"/>
      <c r="AH451" s="19"/>
      <c r="AI451" s="19"/>
      <c r="AJ451" s="19"/>
      <c r="AK451" s="19"/>
      <c r="AL451" s="19"/>
      <c r="AM451" s="19"/>
      <c r="AN451" s="19"/>
      <c r="AO451" s="19"/>
      <c r="AP451" s="19"/>
      <c r="AQ451" s="19"/>
      <c r="AR451" s="19"/>
      <c r="AS451" s="19"/>
      <c r="AT451" s="19"/>
      <c r="AU451" s="19"/>
      <c r="AV451" s="19"/>
      <c r="AW451" s="19"/>
      <c r="AX451" s="19"/>
      <c r="AY451" s="19"/>
      <c r="AZ451" s="19"/>
      <c r="BA451" s="19"/>
      <c r="BB451" s="19"/>
      <c r="BC451" s="19"/>
      <c r="BD451" s="19"/>
      <c r="BE451" s="19"/>
      <c r="BF451" s="19"/>
      <c r="BG451" s="19"/>
      <c r="BH451" s="19"/>
      <c r="BI451" s="19"/>
      <c r="BJ451" s="19"/>
    </row>
    <row r="452" spans="1:62" ht="12.75" customHeight="1" x14ac:dyDescent="0.15">
      <c r="A452" s="19"/>
      <c r="B452" s="19"/>
      <c r="C452" s="20"/>
      <c r="D452" s="21"/>
      <c r="E452" s="19"/>
      <c r="F452" s="19"/>
      <c r="G452" s="19"/>
      <c r="H452" s="19"/>
      <c r="I452" s="19"/>
      <c r="J452" s="19"/>
      <c r="K452" s="19"/>
      <c r="L452" s="19"/>
      <c r="M452" s="19"/>
      <c r="N452" s="19"/>
      <c r="O452" s="20"/>
      <c r="P452" s="19"/>
      <c r="Q452" s="19"/>
      <c r="R452" s="19"/>
      <c r="S452" s="19"/>
      <c r="T452" s="19"/>
      <c r="U452" s="19"/>
      <c r="V452" s="19"/>
      <c r="W452" s="19"/>
      <c r="X452" s="19"/>
      <c r="Y452" s="19"/>
      <c r="Z452" s="19"/>
      <c r="AA452" s="19"/>
      <c r="AB452" s="19"/>
      <c r="AC452" s="19"/>
      <c r="AD452" s="19"/>
      <c r="AE452" s="19"/>
      <c r="AF452" s="19"/>
      <c r="AG452" s="19"/>
      <c r="AH452" s="19"/>
      <c r="AI452" s="19"/>
      <c r="AJ452" s="19"/>
      <c r="AK452" s="19"/>
      <c r="AL452" s="19"/>
      <c r="AM452" s="19"/>
      <c r="AN452" s="19"/>
      <c r="AO452" s="19"/>
      <c r="AP452" s="19"/>
      <c r="AQ452" s="19"/>
      <c r="AR452" s="19"/>
      <c r="AS452" s="19"/>
      <c r="AT452" s="19"/>
      <c r="AU452" s="19"/>
      <c r="AV452" s="19"/>
      <c r="AW452" s="19"/>
      <c r="AX452" s="19"/>
      <c r="AY452" s="19"/>
      <c r="AZ452" s="19"/>
      <c r="BA452" s="19"/>
      <c r="BB452" s="19"/>
      <c r="BC452" s="19"/>
      <c r="BD452" s="19"/>
      <c r="BE452" s="19"/>
      <c r="BF452" s="19"/>
      <c r="BG452" s="19"/>
      <c r="BH452" s="19"/>
      <c r="BI452" s="19"/>
      <c r="BJ452" s="19"/>
    </row>
    <row r="453" spans="1:62" ht="12.75" customHeight="1" x14ac:dyDescent="0.15">
      <c r="A453" s="19"/>
      <c r="B453" s="19"/>
      <c r="C453" s="20"/>
      <c r="D453" s="21"/>
      <c r="E453" s="19"/>
      <c r="F453" s="19"/>
      <c r="G453" s="19"/>
      <c r="H453" s="19"/>
      <c r="I453" s="19"/>
      <c r="J453" s="19"/>
      <c r="K453" s="19"/>
      <c r="L453" s="19"/>
      <c r="M453" s="19"/>
      <c r="N453" s="19"/>
      <c r="O453" s="20"/>
      <c r="P453" s="19"/>
      <c r="Q453" s="19"/>
      <c r="R453" s="19"/>
      <c r="S453" s="19"/>
      <c r="T453" s="19"/>
      <c r="U453" s="19"/>
      <c r="V453" s="19"/>
      <c r="W453" s="19"/>
      <c r="X453" s="19"/>
      <c r="Y453" s="19"/>
      <c r="Z453" s="19"/>
      <c r="AA453" s="19"/>
      <c r="AB453" s="19"/>
      <c r="AC453" s="19"/>
      <c r="AD453" s="19"/>
      <c r="AE453" s="19"/>
      <c r="AF453" s="19"/>
      <c r="AG453" s="19"/>
      <c r="AH453" s="19"/>
      <c r="AI453" s="19"/>
      <c r="AJ453" s="19"/>
      <c r="AK453" s="19"/>
      <c r="AL453" s="19"/>
      <c r="AM453" s="19"/>
      <c r="AN453" s="19"/>
      <c r="AO453" s="19"/>
      <c r="AP453" s="19"/>
      <c r="AQ453" s="19"/>
      <c r="AR453" s="19"/>
      <c r="AS453" s="19"/>
      <c r="AT453" s="19"/>
      <c r="AU453" s="19"/>
      <c r="AV453" s="19"/>
      <c r="AW453" s="19"/>
      <c r="AX453" s="19"/>
      <c r="AY453" s="19"/>
      <c r="AZ453" s="19"/>
      <c r="BA453" s="19"/>
      <c r="BB453" s="19"/>
      <c r="BC453" s="19"/>
      <c r="BD453" s="19"/>
      <c r="BE453" s="19"/>
      <c r="BF453" s="19"/>
      <c r="BG453" s="19"/>
      <c r="BH453" s="19"/>
      <c r="BI453" s="19"/>
      <c r="BJ453" s="19"/>
    </row>
    <row r="454" spans="1:62" ht="12.75" customHeight="1" x14ac:dyDescent="0.15">
      <c r="A454" s="19"/>
      <c r="B454" s="19"/>
      <c r="C454" s="20"/>
      <c r="D454" s="21"/>
      <c r="E454" s="19"/>
      <c r="F454" s="19"/>
      <c r="G454" s="19"/>
      <c r="H454" s="19"/>
      <c r="I454" s="19"/>
      <c r="J454" s="19"/>
      <c r="K454" s="19"/>
      <c r="L454" s="19"/>
      <c r="M454" s="19"/>
      <c r="N454" s="19"/>
      <c r="O454" s="20"/>
      <c r="P454" s="19"/>
      <c r="Q454" s="19"/>
      <c r="R454" s="19"/>
      <c r="S454" s="19"/>
      <c r="T454" s="19"/>
      <c r="U454" s="19"/>
      <c r="V454" s="19"/>
      <c r="W454" s="19"/>
      <c r="X454" s="19"/>
      <c r="Y454" s="19"/>
      <c r="Z454" s="19"/>
      <c r="AA454" s="19"/>
      <c r="AB454" s="19"/>
      <c r="AC454" s="19"/>
      <c r="AD454" s="19"/>
      <c r="AE454" s="19"/>
      <c r="AF454" s="19"/>
      <c r="AG454" s="19"/>
      <c r="AH454" s="19"/>
      <c r="AI454" s="19"/>
      <c r="AJ454" s="19"/>
      <c r="AK454" s="19"/>
      <c r="AL454" s="19"/>
      <c r="AM454" s="19"/>
      <c r="AN454" s="19"/>
      <c r="AO454" s="19"/>
      <c r="AP454" s="19"/>
      <c r="AQ454" s="19"/>
      <c r="AR454" s="19"/>
      <c r="AS454" s="19"/>
      <c r="AT454" s="19"/>
      <c r="AU454" s="19"/>
      <c r="AV454" s="19"/>
      <c r="AW454" s="19"/>
      <c r="AX454" s="19"/>
      <c r="AY454" s="19"/>
      <c r="AZ454" s="19"/>
      <c r="BA454" s="19"/>
      <c r="BB454" s="19"/>
      <c r="BC454" s="19"/>
      <c r="BD454" s="19"/>
      <c r="BE454" s="19"/>
      <c r="BF454" s="19"/>
      <c r="BG454" s="19"/>
      <c r="BH454" s="19"/>
      <c r="BI454" s="19"/>
      <c r="BJ454" s="19"/>
    </row>
    <row r="455" spans="1:62" ht="12.75" customHeight="1" x14ac:dyDescent="0.15">
      <c r="A455" s="19"/>
      <c r="B455" s="19"/>
      <c r="C455" s="20"/>
      <c r="D455" s="21"/>
      <c r="E455" s="19"/>
      <c r="F455" s="19"/>
      <c r="G455" s="19"/>
      <c r="H455" s="19"/>
      <c r="I455" s="19"/>
      <c r="J455" s="19"/>
      <c r="K455" s="19"/>
      <c r="L455" s="19"/>
      <c r="M455" s="19"/>
      <c r="N455" s="19"/>
      <c r="O455" s="20"/>
      <c r="P455" s="19"/>
      <c r="Q455" s="19"/>
      <c r="R455" s="19"/>
      <c r="S455" s="19"/>
      <c r="T455" s="19"/>
      <c r="U455" s="19"/>
      <c r="V455" s="19"/>
      <c r="W455" s="19"/>
      <c r="X455" s="19"/>
      <c r="Y455" s="19"/>
      <c r="Z455" s="19"/>
      <c r="AA455" s="19"/>
      <c r="AB455" s="19"/>
      <c r="AC455" s="19"/>
      <c r="AD455" s="19"/>
      <c r="AE455" s="19"/>
      <c r="AF455" s="19"/>
      <c r="AG455" s="19"/>
      <c r="AH455" s="19"/>
      <c r="AI455" s="19"/>
      <c r="AJ455" s="19"/>
      <c r="AK455" s="19"/>
      <c r="AL455" s="19"/>
      <c r="AM455" s="19"/>
      <c r="AN455" s="19"/>
      <c r="AO455" s="19"/>
      <c r="AP455" s="19"/>
      <c r="AQ455" s="19"/>
      <c r="AR455" s="19"/>
      <c r="AS455" s="19"/>
      <c r="AT455" s="19"/>
      <c r="AU455" s="19"/>
      <c r="AV455" s="19"/>
      <c r="AW455" s="19"/>
      <c r="AX455" s="19"/>
      <c r="AY455" s="19"/>
      <c r="AZ455" s="19"/>
      <c r="BA455" s="19"/>
      <c r="BB455" s="19"/>
      <c r="BC455" s="19"/>
      <c r="BD455" s="19"/>
      <c r="BE455" s="19"/>
      <c r="BF455" s="19"/>
      <c r="BG455" s="19"/>
      <c r="BH455" s="19"/>
      <c r="BI455" s="19"/>
      <c r="BJ455" s="19"/>
    </row>
    <row r="456" spans="1:62" ht="12.75" customHeight="1" x14ac:dyDescent="0.15">
      <c r="A456" s="19"/>
      <c r="B456" s="19"/>
      <c r="C456" s="20"/>
      <c r="D456" s="21"/>
      <c r="E456" s="19"/>
      <c r="F456" s="19"/>
      <c r="G456" s="19"/>
      <c r="H456" s="19"/>
      <c r="I456" s="19"/>
      <c r="J456" s="19"/>
      <c r="K456" s="19"/>
      <c r="L456" s="19"/>
      <c r="M456" s="19"/>
      <c r="N456" s="19"/>
      <c r="O456" s="20"/>
      <c r="P456" s="19"/>
      <c r="Q456" s="19"/>
      <c r="R456" s="19"/>
      <c r="S456" s="19"/>
      <c r="T456" s="19"/>
      <c r="U456" s="19"/>
      <c r="V456" s="19"/>
      <c r="W456" s="19"/>
      <c r="X456" s="19"/>
      <c r="Y456" s="19"/>
      <c r="Z456" s="19"/>
      <c r="AA456" s="19"/>
      <c r="AB456" s="19"/>
      <c r="AC456" s="19"/>
      <c r="AD456" s="19"/>
      <c r="AE456" s="19"/>
      <c r="AF456" s="19"/>
      <c r="AG456" s="19"/>
      <c r="AH456" s="19"/>
      <c r="AI456" s="19"/>
      <c r="AJ456" s="19"/>
      <c r="AK456" s="19"/>
      <c r="AL456" s="19"/>
      <c r="AM456" s="19"/>
      <c r="AN456" s="19"/>
      <c r="AO456" s="19"/>
      <c r="AP456" s="19"/>
      <c r="AQ456" s="19"/>
      <c r="AR456" s="19"/>
      <c r="AS456" s="19"/>
      <c r="AT456" s="19"/>
      <c r="AU456" s="19"/>
      <c r="AV456" s="19"/>
      <c r="AW456" s="19"/>
      <c r="AX456" s="19"/>
      <c r="AY456" s="19"/>
      <c r="AZ456" s="19"/>
      <c r="BA456" s="19"/>
      <c r="BB456" s="19"/>
      <c r="BC456" s="19"/>
      <c r="BD456" s="19"/>
      <c r="BE456" s="19"/>
      <c r="BF456" s="19"/>
      <c r="BG456" s="19"/>
      <c r="BH456" s="19"/>
      <c r="BI456" s="19"/>
      <c r="BJ456" s="19"/>
    </row>
    <row r="457" spans="1:62" ht="12.75" customHeight="1" x14ac:dyDescent="0.15">
      <c r="A457" s="19"/>
      <c r="B457" s="19"/>
      <c r="C457" s="20"/>
      <c r="D457" s="21"/>
      <c r="E457" s="19"/>
      <c r="F457" s="19"/>
      <c r="G457" s="19"/>
      <c r="H457" s="19"/>
      <c r="I457" s="19"/>
      <c r="J457" s="19"/>
      <c r="K457" s="19"/>
      <c r="L457" s="19"/>
      <c r="M457" s="19"/>
      <c r="N457" s="19"/>
      <c r="O457" s="20"/>
      <c r="P457" s="19"/>
      <c r="Q457" s="19"/>
      <c r="R457" s="19"/>
      <c r="S457" s="19"/>
      <c r="T457" s="19"/>
      <c r="U457" s="19"/>
      <c r="V457" s="19"/>
      <c r="W457" s="19"/>
      <c r="X457" s="19"/>
      <c r="Y457" s="19"/>
      <c r="Z457" s="19"/>
      <c r="AA457" s="19"/>
      <c r="AB457" s="19"/>
      <c r="AC457" s="19"/>
      <c r="AD457" s="19"/>
      <c r="AE457" s="19"/>
      <c r="AF457" s="19"/>
      <c r="AG457" s="19"/>
      <c r="AH457" s="19"/>
      <c r="AI457" s="19"/>
      <c r="AJ457" s="19"/>
      <c r="AK457" s="19"/>
      <c r="AL457" s="19"/>
      <c r="AM457" s="19"/>
      <c r="AN457" s="19"/>
      <c r="AO457" s="19"/>
      <c r="AP457" s="19"/>
      <c r="AQ457" s="19"/>
      <c r="AR457" s="19"/>
      <c r="AS457" s="19"/>
      <c r="AT457" s="19"/>
      <c r="AU457" s="19"/>
      <c r="AV457" s="19"/>
      <c r="AW457" s="19"/>
      <c r="AX457" s="19"/>
      <c r="AY457" s="19"/>
      <c r="AZ457" s="19"/>
      <c r="BA457" s="19"/>
      <c r="BB457" s="19"/>
      <c r="BC457" s="19"/>
      <c r="BD457" s="19"/>
      <c r="BE457" s="19"/>
      <c r="BF457" s="19"/>
      <c r="BG457" s="19"/>
      <c r="BH457" s="19"/>
      <c r="BI457" s="19"/>
      <c r="BJ457" s="19"/>
    </row>
    <row r="458" spans="1:62" ht="12.75" customHeight="1" x14ac:dyDescent="0.15">
      <c r="A458" s="19"/>
      <c r="B458" s="19"/>
      <c r="C458" s="20"/>
      <c r="D458" s="21"/>
      <c r="E458" s="19"/>
      <c r="F458" s="19"/>
      <c r="G458" s="19"/>
      <c r="H458" s="19"/>
      <c r="I458" s="19"/>
      <c r="J458" s="19"/>
      <c r="K458" s="19"/>
      <c r="L458" s="19"/>
      <c r="M458" s="19"/>
      <c r="N458" s="19"/>
      <c r="O458" s="20"/>
      <c r="P458" s="19"/>
      <c r="Q458" s="19"/>
      <c r="R458" s="19"/>
      <c r="S458" s="19"/>
      <c r="T458" s="19"/>
      <c r="U458" s="19"/>
      <c r="V458" s="19"/>
      <c r="W458" s="19"/>
      <c r="X458" s="19"/>
      <c r="Y458" s="19"/>
      <c r="Z458" s="19"/>
      <c r="AA458" s="19"/>
      <c r="AB458" s="19"/>
      <c r="AC458" s="19"/>
      <c r="AD458" s="19"/>
      <c r="AE458" s="19"/>
      <c r="AF458" s="19"/>
      <c r="AG458" s="19"/>
      <c r="AH458" s="19"/>
      <c r="AI458" s="19"/>
      <c r="AJ458" s="19"/>
      <c r="AK458" s="19"/>
      <c r="AL458" s="19"/>
      <c r="AM458" s="19"/>
      <c r="AN458" s="19"/>
      <c r="AO458" s="19"/>
      <c r="AP458" s="19"/>
      <c r="AQ458" s="19"/>
      <c r="AR458" s="19"/>
      <c r="AS458" s="19"/>
      <c r="AT458" s="19"/>
      <c r="AU458" s="19"/>
      <c r="AV458" s="19"/>
      <c r="AW458" s="19"/>
      <c r="AX458" s="19"/>
      <c r="AY458" s="19"/>
      <c r="AZ458" s="19"/>
      <c r="BA458" s="19"/>
      <c r="BB458" s="19"/>
      <c r="BC458" s="19"/>
      <c r="BD458" s="19"/>
      <c r="BE458" s="19"/>
      <c r="BF458" s="19"/>
      <c r="BG458" s="19"/>
      <c r="BH458" s="19"/>
      <c r="BI458" s="19"/>
      <c r="BJ458" s="19"/>
    </row>
    <row r="459" spans="1:62" ht="12.75" customHeight="1" x14ac:dyDescent="0.15">
      <c r="A459" s="19"/>
      <c r="B459" s="19"/>
      <c r="C459" s="20"/>
      <c r="D459" s="21"/>
      <c r="E459" s="19"/>
      <c r="F459" s="19"/>
      <c r="G459" s="19"/>
      <c r="H459" s="19"/>
      <c r="I459" s="19"/>
      <c r="J459" s="19"/>
      <c r="K459" s="19"/>
      <c r="L459" s="19"/>
      <c r="M459" s="19"/>
      <c r="N459" s="19"/>
      <c r="O459" s="20"/>
      <c r="P459" s="19"/>
      <c r="Q459" s="19"/>
      <c r="R459" s="19"/>
      <c r="S459" s="19"/>
      <c r="T459" s="19"/>
      <c r="U459" s="19"/>
      <c r="V459" s="19"/>
      <c r="W459" s="19"/>
      <c r="X459" s="19"/>
      <c r="Y459" s="19"/>
      <c r="Z459" s="19"/>
      <c r="AA459" s="19"/>
      <c r="AB459" s="19"/>
      <c r="AC459" s="19"/>
      <c r="AD459" s="19"/>
      <c r="AE459" s="19"/>
      <c r="AF459" s="19"/>
      <c r="AG459" s="19"/>
      <c r="AH459" s="19"/>
      <c r="AI459" s="19"/>
      <c r="AJ459" s="19"/>
      <c r="AK459" s="19"/>
      <c r="AL459" s="19"/>
      <c r="AM459" s="19"/>
      <c r="AN459" s="19"/>
      <c r="AO459" s="19"/>
      <c r="AP459" s="19"/>
      <c r="AQ459" s="19"/>
      <c r="AR459" s="19"/>
      <c r="AS459" s="19"/>
      <c r="AT459" s="19"/>
      <c r="AU459" s="19"/>
      <c r="AV459" s="19"/>
      <c r="AW459" s="19"/>
      <c r="AX459" s="19"/>
      <c r="AY459" s="19"/>
      <c r="AZ459" s="19"/>
      <c r="BA459" s="19"/>
      <c r="BB459" s="19"/>
      <c r="BC459" s="19"/>
      <c r="BD459" s="19"/>
      <c r="BE459" s="19"/>
      <c r="BF459" s="19"/>
      <c r="BG459" s="19"/>
      <c r="BH459" s="19"/>
      <c r="BI459" s="19"/>
      <c r="BJ459" s="19"/>
    </row>
    <row r="460" spans="1:62" ht="12.75" customHeight="1" x14ac:dyDescent="0.15">
      <c r="A460" s="19"/>
      <c r="B460" s="19"/>
      <c r="C460" s="20"/>
      <c r="D460" s="21"/>
      <c r="E460" s="19"/>
      <c r="F460" s="19"/>
      <c r="G460" s="19"/>
      <c r="H460" s="19"/>
      <c r="I460" s="19"/>
      <c r="J460" s="19"/>
      <c r="K460" s="19"/>
      <c r="L460" s="19"/>
      <c r="M460" s="19"/>
      <c r="N460" s="19"/>
      <c r="O460" s="20"/>
      <c r="P460" s="19"/>
      <c r="Q460" s="19"/>
      <c r="R460" s="19"/>
      <c r="S460" s="19"/>
      <c r="T460" s="19"/>
      <c r="U460" s="19"/>
      <c r="V460" s="19"/>
      <c r="W460" s="19"/>
      <c r="X460" s="19"/>
      <c r="Y460" s="19"/>
      <c r="Z460" s="19"/>
      <c r="AA460" s="19"/>
      <c r="AB460" s="19"/>
      <c r="AC460" s="19"/>
      <c r="AD460" s="19"/>
      <c r="AE460" s="19"/>
      <c r="AF460" s="19"/>
      <c r="AG460" s="19"/>
      <c r="AH460" s="19"/>
      <c r="AI460" s="19"/>
      <c r="AJ460" s="19"/>
      <c r="AK460" s="19"/>
      <c r="AL460" s="19"/>
      <c r="AM460" s="19"/>
      <c r="AN460" s="19"/>
      <c r="AO460" s="19"/>
      <c r="AP460" s="19"/>
      <c r="AQ460" s="19"/>
      <c r="AR460" s="19"/>
      <c r="AS460" s="19"/>
      <c r="AT460" s="19"/>
      <c r="AU460" s="19"/>
      <c r="AV460" s="19"/>
      <c r="AW460" s="19"/>
      <c r="AX460" s="19"/>
      <c r="AY460" s="19"/>
      <c r="AZ460" s="19"/>
      <c r="BA460" s="19"/>
      <c r="BB460" s="19"/>
      <c r="BC460" s="19"/>
      <c r="BD460" s="19"/>
      <c r="BE460" s="19"/>
      <c r="BF460" s="19"/>
      <c r="BG460" s="19"/>
      <c r="BH460" s="19"/>
      <c r="BI460" s="19"/>
      <c r="BJ460" s="19"/>
    </row>
    <row r="461" spans="1:62" ht="12.75" customHeight="1" x14ac:dyDescent="0.15">
      <c r="A461" s="19"/>
      <c r="B461" s="19"/>
      <c r="C461" s="20"/>
      <c r="D461" s="21"/>
      <c r="E461" s="19"/>
      <c r="F461" s="19"/>
      <c r="G461" s="19"/>
      <c r="H461" s="19"/>
      <c r="I461" s="19"/>
      <c r="J461" s="19"/>
      <c r="K461" s="19"/>
      <c r="L461" s="19"/>
      <c r="M461" s="19"/>
      <c r="N461" s="19"/>
      <c r="O461" s="20"/>
      <c r="P461" s="19"/>
      <c r="Q461" s="19"/>
      <c r="R461" s="19"/>
      <c r="S461" s="19"/>
      <c r="T461" s="19"/>
      <c r="U461" s="19"/>
      <c r="V461" s="19"/>
      <c r="W461" s="19"/>
      <c r="X461" s="19"/>
      <c r="Y461" s="19"/>
      <c r="Z461" s="19"/>
      <c r="AA461" s="19"/>
      <c r="AB461" s="19"/>
      <c r="AC461" s="19"/>
      <c r="AD461" s="19"/>
      <c r="AE461" s="19"/>
      <c r="AF461" s="19"/>
      <c r="AG461" s="19"/>
      <c r="AH461" s="19"/>
      <c r="AI461" s="19"/>
      <c r="AJ461" s="19"/>
      <c r="AK461" s="19"/>
      <c r="AL461" s="19"/>
      <c r="AM461" s="19"/>
      <c r="AN461" s="19"/>
      <c r="AO461" s="19"/>
      <c r="AP461" s="19"/>
      <c r="AQ461" s="19"/>
      <c r="AR461" s="19"/>
      <c r="AS461" s="19"/>
      <c r="AT461" s="19"/>
      <c r="AU461" s="19"/>
      <c r="AV461" s="19"/>
      <c r="AW461" s="19"/>
      <c r="AX461" s="19"/>
      <c r="AY461" s="19"/>
      <c r="AZ461" s="19"/>
      <c r="BA461" s="19"/>
      <c r="BB461" s="19"/>
      <c r="BC461" s="19"/>
      <c r="BD461" s="19"/>
      <c r="BE461" s="19"/>
      <c r="BF461" s="19"/>
      <c r="BG461" s="19"/>
      <c r="BH461" s="19"/>
      <c r="BI461" s="19"/>
      <c r="BJ461" s="19"/>
    </row>
    <row r="462" spans="1:62" ht="12.75" customHeight="1" x14ac:dyDescent="0.15">
      <c r="A462" s="19"/>
      <c r="B462" s="19"/>
      <c r="C462" s="20"/>
      <c r="D462" s="21"/>
      <c r="E462" s="19"/>
      <c r="F462" s="19"/>
      <c r="G462" s="19"/>
      <c r="H462" s="19"/>
      <c r="I462" s="19"/>
      <c r="J462" s="19"/>
      <c r="K462" s="19"/>
      <c r="L462" s="19"/>
      <c r="M462" s="19"/>
      <c r="N462" s="19"/>
      <c r="O462" s="20"/>
      <c r="P462" s="19"/>
      <c r="Q462" s="19"/>
      <c r="R462" s="19"/>
      <c r="S462" s="19"/>
      <c r="T462" s="19"/>
      <c r="U462" s="19"/>
      <c r="V462" s="19"/>
      <c r="W462" s="19"/>
      <c r="X462" s="19"/>
      <c r="Y462" s="19"/>
      <c r="Z462" s="19"/>
      <c r="AA462" s="19"/>
      <c r="AB462" s="19"/>
      <c r="AC462" s="19"/>
      <c r="AD462" s="19"/>
      <c r="AE462" s="19"/>
      <c r="AF462" s="19"/>
      <c r="AG462" s="19"/>
      <c r="AH462" s="19"/>
      <c r="AI462" s="19"/>
      <c r="AJ462" s="19"/>
      <c r="AK462" s="19"/>
      <c r="AL462" s="19"/>
      <c r="AM462" s="19"/>
      <c r="AN462" s="19"/>
      <c r="AO462" s="19"/>
      <c r="AP462" s="19"/>
      <c r="AQ462" s="19"/>
      <c r="AR462" s="19"/>
      <c r="AS462" s="19"/>
      <c r="AT462" s="19"/>
      <c r="AU462" s="19"/>
      <c r="AV462" s="19"/>
      <c r="AW462" s="19"/>
      <c r="AX462" s="19"/>
      <c r="AY462" s="19"/>
      <c r="AZ462" s="19"/>
      <c r="BA462" s="19"/>
      <c r="BB462" s="19"/>
      <c r="BC462" s="19"/>
      <c r="BD462" s="19"/>
      <c r="BE462" s="19"/>
      <c r="BF462" s="19"/>
      <c r="BG462" s="19"/>
      <c r="BH462" s="19"/>
      <c r="BI462" s="19"/>
      <c r="BJ462" s="19"/>
    </row>
    <row r="463" spans="1:62" ht="12.75" customHeight="1" x14ac:dyDescent="0.15">
      <c r="A463" s="19"/>
      <c r="B463" s="19"/>
      <c r="C463" s="20"/>
      <c r="D463" s="21"/>
      <c r="E463" s="19"/>
      <c r="F463" s="19"/>
      <c r="G463" s="19"/>
      <c r="H463" s="19"/>
      <c r="I463" s="19"/>
      <c r="J463" s="19"/>
      <c r="K463" s="19"/>
      <c r="L463" s="19"/>
      <c r="M463" s="19"/>
      <c r="N463" s="19"/>
      <c r="O463" s="20"/>
      <c r="P463" s="19"/>
      <c r="Q463" s="19"/>
      <c r="R463" s="19"/>
      <c r="S463" s="19"/>
      <c r="T463" s="19"/>
      <c r="U463" s="19"/>
      <c r="V463" s="19"/>
      <c r="W463" s="19"/>
      <c r="X463" s="19"/>
      <c r="Y463" s="19"/>
      <c r="Z463" s="19"/>
      <c r="AA463" s="19"/>
      <c r="AB463" s="19"/>
      <c r="AC463" s="19"/>
      <c r="AD463" s="19"/>
      <c r="AE463" s="19"/>
      <c r="AF463" s="19"/>
      <c r="AG463" s="19"/>
      <c r="AH463" s="19"/>
      <c r="AI463" s="19"/>
      <c r="AJ463" s="19"/>
      <c r="AK463" s="19"/>
      <c r="AL463" s="19"/>
      <c r="AM463" s="19"/>
      <c r="AN463" s="19"/>
      <c r="AO463" s="19"/>
      <c r="AP463" s="19"/>
      <c r="AQ463" s="19"/>
      <c r="AR463" s="19"/>
      <c r="AS463" s="19"/>
      <c r="AT463" s="19"/>
      <c r="AU463" s="19"/>
      <c r="AV463" s="19"/>
      <c r="AW463" s="19"/>
      <c r="AX463" s="19"/>
      <c r="AY463" s="19"/>
      <c r="AZ463" s="19"/>
      <c r="BA463" s="19"/>
      <c r="BB463" s="19"/>
      <c r="BC463" s="19"/>
      <c r="BD463" s="19"/>
      <c r="BE463" s="19"/>
      <c r="BF463" s="19"/>
      <c r="BG463" s="19"/>
      <c r="BH463" s="19"/>
      <c r="BI463" s="19"/>
      <c r="BJ463" s="19"/>
    </row>
    <row r="464" spans="1:62" ht="12.75" customHeight="1" x14ac:dyDescent="0.15">
      <c r="A464" s="19"/>
      <c r="B464" s="19"/>
      <c r="C464" s="20"/>
      <c r="D464" s="21"/>
      <c r="E464" s="19"/>
      <c r="F464" s="19"/>
      <c r="G464" s="19"/>
      <c r="H464" s="19"/>
      <c r="I464" s="19"/>
      <c r="J464" s="19"/>
      <c r="K464" s="19"/>
      <c r="L464" s="19"/>
      <c r="M464" s="19"/>
      <c r="N464" s="19"/>
      <c r="O464" s="20"/>
      <c r="P464" s="19"/>
      <c r="Q464" s="19"/>
      <c r="R464" s="19"/>
      <c r="S464" s="19"/>
      <c r="T464" s="19"/>
      <c r="U464" s="19"/>
      <c r="V464" s="19"/>
      <c r="W464" s="19"/>
      <c r="X464" s="19"/>
      <c r="Y464" s="19"/>
      <c r="Z464" s="19"/>
      <c r="AA464" s="19"/>
      <c r="AB464" s="19"/>
      <c r="AC464" s="19"/>
      <c r="AD464" s="19"/>
      <c r="AE464" s="19"/>
      <c r="AF464" s="19"/>
      <c r="AG464" s="19"/>
      <c r="AH464" s="19"/>
      <c r="AI464" s="19"/>
      <c r="AJ464" s="19"/>
      <c r="AK464" s="19"/>
      <c r="AL464" s="19"/>
      <c r="AM464" s="19"/>
      <c r="AN464" s="19"/>
      <c r="AO464" s="19"/>
      <c r="AP464" s="19"/>
      <c r="AQ464" s="19"/>
      <c r="AR464" s="19"/>
      <c r="AS464" s="19"/>
      <c r="AT464" s="19"/>
      <c r="AU464" s="19"/>
      <c r="AV464" s="19"/>
      <c r="AW464" s="19"/>
      <c r="AX464" s="19"/>
      <c r="AY464" s="19"/>
      <c r="AZ464" s="19"/>
      <c r="BA464" s="19"/>
      <c r="BB464" s="19"/>
      <c r="BC464" s="19"/>
      <c r="BD464" s="19"/>
      <c r="BE464" s="19"/>
      <c r="BF464" s="19"/>
      <c r="BG464" s="19"/>
      <c r="BH464" s="19"/>
      <c r="BI464" s="19"/>
      <c r="BJ464" s="19"/>
    </row>
    <row r="465" spans="1:62" ht="12.75" customHeight="1" x14ac:dyDescent="0.15">
      <c r="A465" s="19"/>
      <c r="B465" s="19"/>
      <c r="C465" s="20"/>
      <c r="D465" s="21"/>
      <c r="E465" s="19"/>
      <c r="F465" s="19"/>
      <c r="G465" s="19"/>
      <c r="H465" s="19"/>
      <c r="I465" s="19"/>
      <c r="J465" s="19"/>
      <c r="K465" s="19"/>
      <c r="L465" s="19"/>
      <c r="M465" s="19"/>
      <c r="N465" s="19"/>
      <c r="O465" s="20"/>
      <c r="P465" s="19"/>
      <c r="Q465" s="19"/>
      <c r="R465" s="19"/>
      <c r="S465" s="19"/>
      <c r="T465" s="19"/>
      <c r="U465" s="19"/>
      <c r="V465" s="19"/>
      <c r="W465" s="19"/>
      <c r="X465" s="19"/>
      <c r="Y465" s="19"/>
      <c r="Z465" s="19"/>
      <c r="AA465" s="19"/>
      <c r="AB465" s="19"/>
      <c r="AC465" s="19"/>
      <c r="AD465" s="19"/>
      <c r="AE465" s="19"/>
      <c r="AF465" s="19"/>
      <c r="AG465" s="19"/>
      <c r="AH465" s="19"/>
      <c r="AI465" s="19"/>
      <c r="AJ465" s="19"/>
      <c r="AK465" s="19"/>
      <c r="AL465" s="19"/>
      <c r="AM465" s="19"/>
      <c r="AN465" s="19"/>
      <c r="AO465" s="19"/>
      <c r="AP465" s="19"/>
      <c r="AQ465" s="19"/>
      <c r="AR465" s="19"/>
      <c r="AS465" s="19"/>
      <c r="AT465" s="19"/>
      <c r="AU465" s="19"/>
      <c r="AV465" s="19"/>
      <c r="AW465" s="19"/>
      <c r="AX465" s="19"/>
      <c r="AY465" s="19"/>
      <c r="AZ465" s="19"/>
      <c r="BA465" s="19"/>
      <c r="BB465" s="19"/>
      <c r="BC465" s="19"/>
      <c r="BD465" s="19"/>
      <c r="BE465" s="19"/>
      <c r="BF465" s="19"/>
      <c r="BG465" s="19"/>
      <c r="BH465" s="19"/>
      <c r="BI465" s="19"/>
      <c r="BJ465" s="19"/>
    </row>
    <row r="466" spans="1:62" ht="12.75" customHeight="1" x14ac:dyDescent="0.15">
      <c r="A466" s="19"/>
      <c r="B466" s="19"/>
      <c r="C466" s="20"/>
      <c r="D466" s="21"/>
      <c r="E466" s="19"/>
      <c r="F466" s="19"/>
      <c r="G466" s="19"/>
      <c r="H466" s="19"/>
      <c r="I466" s="19"/>
      <c r="J466" s="19"/>
      <c r="K466" s="19"/>
      <c r="L466" s="19"/>
      <c r="M466" s="19"/>
      <c r="N466" s="19"/>
      <c r="O466" s="20"/>
      <c r="P466" s="19"/>
      <c r="Q466" s="19"/>
      <c r="R466" s="19"/>
      <c r="S466" s="19"/>
      <c r="T466" s="19"/>
      <c r="U466" s="19"/>
      <c r="V466" s="19"/>
      <c r="W466" s="19"/>
      <c r="X466" s="19"/>
      <c r="Y466" s="19"/>
      <c r="Z466" s="19"/>
      <c r="AA466" s="19"/>
      <c r="AB466" s="19"/>
      <c r="AC466" s="19"/>
      <c r="AD466" s="19"/>
      <c r="AE466" s="19"/>
      <c r="AF466" s="19"/>
      <c r="AG466" s="19"/>
      <c r="AH466" s="19"/>
      <c r="AI466" s="19"/>
      <c r="AJ466" s="19"/>
      <c r="AK466" s="19"/>
      <c r="AL466" s="19"/>
      <c r="AM466" s="19"/>
      <c r="AN466" s="19"/>
      <c r="AO466" s="19"/>
      <c r="AP466" s="19"/>
      <c r="AQ466" s="19"/>
      <c r="AR466" s="19"/>
      <c r="AS466" s="19"/>
      <c r="AT466" s="19"/>
      <c r="AU466" s="19"/>
      <c r="AV466" s="19"/>
      <c r="AW466" s="19"/>
      <c r="AX466" s="19"/>
      <c r="AY466" s="19"/>
      <c r="AZ466" s="19"/>
      <c r="BA466" s="19"/>
      <c r="BB466" s="19"/>
      <c r="BC466" s="19"/>
      <c r="BD466" s="19"/>
      <c r="BE466" s="19"/>
      <c r="BF466" s="19"/>
      <c r="BG466" s="19"/>
      <c r="BH466" s="19"/>
      <c r="BI466" s="19"/>
      <c r="BJ466" s="19"/>
    </row>
    <row r="467" spans="1:62" ht="12.75" customHeight="1" x14ac:dyDescent="0.15">
      <c r="A467" s="19"/>
      <c r="B467" s="19"/>
      <c r="C467" s="20"/>
      <c r="D467" s="21"/>
      <c r="E467" s="19"/>
      <c r="F467" s="19"/>
      <c r="G467" s="19"/>
      <c r="H467" s="19"/>
      <c r="I467" s="19"/>
      <c r="J467" s="19"/>
      <c r="K467" s="19"/>
      <c r="L467" s="19"/>
      <c r="M467" s="19"/>
      <c r="N467" s="19"/>
      <c r="O467" s="20"/>
      <c r="P467" s="19"/>
      <c r="Q467" s="19"/>
      <c r="R467" s="19"/>
      <c r="S467" s="19"/>
      <c r="T467" s="19"/>
      <c r="U467" s="19"/>
      <c r="V467" s="19"/>
      <c r="W467" s="19"/>
      <c r="X467" s="19"/>
      <c r="Y467" s="19"/>
      <c r="Z467" s="19"/>
      <c r="AA467" s="19"/>
      <c r="AB467" s="19"/>
      <c r="AC467" s="19"/>
      <c r="AD467" s="19"/>
      <c r="AE467" s="19"/>
      <c r="AF467" s="19"/>
      <c r="AG467" s="19"/>
      <c r="AH467" s="19"/>
      <c r="AI467" s="19"/>
      <c r="AJ467" s="19"/>
      <c r="AK467" s="19"/>
      <c r="AL467" s="19"/>
      <c r="AM467" s="19"/>
      <c r="AN467" s="19"/>
      <c r="AO467" s="19"/>
      <c r="AP467" s="19"/>
      <c r="AQ467" s="19"/>
      <c r="AR467" s="19"/>
      <c r="AS467" s="19"/>
      <c r="AT467" s="19"/>
      <c r="AU467" s="19"/>
      <c r="AV467" s="19"/>
      <c r="AW467" s="19"/>
      <c r="AX467" s="19"/>
      <c r="AY467" s="19"/>
      <c r="AZ467" s="19"/>
      <c r="BA467" s="19"/>
      <c r="BB467" s="19"/>
      <c r="BC467" s="19"/>
      <c r="BD467" s="19"/>
      <c r="BE467" s="19"/>
      <c r="BF467" s="19"/>
      <c r="BG467" s="19"/>
      <c r="BH467" s="19"/>
      <c r="BI467" s="19"/>
      <c r="BJ467" s="19"/>
    </row>
    <row r="468" spans="1:62" ht="12.75" customHeight="1" x14ac:dyDescent="0.15">
      <c r="A468" s="19"/>
      <c r="B468" s="19"/>
      <c r="C468" s="20"/>
      <c r="D468" s="21"/>
      <c r="E468" s="19"/>
      <c r="F468" s="19"/>
      <c r="G468" s="19"/>
      <c r="H468" s="19"/>
      <c r="I468" s="19"/>
      <c r="J468" s="19"/>
      <c r="K468" s="19"/>
      <c r="L468" s="19"/>
      <c r="M468" s="19"/>
      <c r="N468" s="19"/>
      <c r="O468" s="20"/>
      <c r="P468" s="19"/>
      <c r="Q468" s="19"/>
      <c r="R468" s="19"/>
      <c r="S468" s="19"/>
      <c r="T468" s="19"/>
      <c r="U468" s="19"/>
      <c r="V468" s="19"/>
      <c r="W468" s="19"/>
      <c r="X468" s="19"/>
      <c r="Y468" s="19"/>
      <c r="Z468" s="19"/>
      <c r="AA468" s="19"/>
      <c r="AB468" s="19"/>
      <c r="AC468" s="19"/>
      <c r="AD468" s="19"/>
      <c r="AE468" s="19"/>
      <c r="AF468" s="19"/>
      <c r="AG468" s="19"/>
      <c r="AH468" s="19"/>
      <c r="AI468" s="19"/>
      <c r="AJ468" s="19"/>
      <c r="AK468" s="19"/>
      <c r="AL468" s="19"/>
      <c r="AM468" s="19"/>
      <c r="AN468" s="19"/>
      <c r="AO468" s="19"/>
      <c r="AP468" s="19"/>
      <c r="AQ468" s="19"/>
      <c r="AR468" s="19"/>
      <c r="AS468" s="19"/>
      <c r="AT468" s="19"/>
      <c r="AU468" s="19"/>
      <c r="AV468" s="19"/>
      <c r="AW468" s="19"/>
      <c r="AX468" s="19"/>
      <c r="AY468" s="19"/>
      <c r="AZ468" s="19"/>
      <c r="BA468" s="19"/>
      <c r="BB468" s="19"/>
      <c r="BC468" s="19"/>
      <c r="BD468" s="19"/>
      <c r="BE468" s="19"/>
      <c r="BF468" s="19"/>
      <c r="BG468" s="19"/>
      <c r="BH468" s="19"/>
      <c r="BI468" s="19"/>
      <c r="BJ468" s="19"/>
    </row>
    <row r="469" spans="1:62" ht="12.75" customHeight="1" x14ac:dyDescent="0.15">
      <c r="A469" s="19"/>
      <c r="B469" s="19"/>
      <c r="C469" s="20"/>
      <c r="D469" s="21"/>
      <c r="E469" s="19"/>
      <c r="F469" s="19"/>
      <c r="G469" s="19"/>
      <c r="H469" s="19"/>
      <c r="I469" s="19"/>
      <c r="J469" s="19"/>
      <c r="K469" s="19"/>
      <c r="L469" s="19"/>
      <c r="M469" s="19"/>
      <c r="N469" s="19"/>
      <c r="O469" s="20"/>
      <c r="P469" s="19"/>
      <c r="Q469" s="19"/>
      <c r="R469" s="19"/>
      <c r="S469" s="19"/>
      <c r="T469" s="19"/>
      <c r="U469" s="19"/>
      <c r="V469" s="19"/>
      <c r="W469" s="19"/>
      <c r="X469" s="19"/>
      <c r="Y469" s="19"/>
      <c r="Z469" s="19"/>
      <c r="AA469" s="19"/>
      <c r="AB469" s="19"/>
      <c r="AC469" s="19"/>
      <c r="AD469" s="19"/>
      <c r="AE469" s="19"/>
      <c r="AF469" s="19"/>
      <c r="AG469" s="19"/>
      <c r="AH469" s="19"/>
      <c r="AI469" s="19"/>
      <c r="AJ469" s="19"/>
      <c r="AK469" s="19"/>
      <c r="AL469" s="19"/>
      <c r="AM469" s="19"/>
      <c r="AN469" s="19"/>
      <c r="AO469" s="19"/>
      <c r="AP469" s="19"/>
      <c r="AQ469" s="19"/>
      <c r="AR469" s="19"/>
      <c r="AS469" s="19"/>
      <c r="AT469" s="19"/>
      <c r="AU469" s="19"/>
      <c r="AV469" s="19"/>
      <c r="AW469" s="19"/>
      <c r="AX469" s="19"/>
      <c r="AY469" s="19"/>
      <c r="AZ469" s="19"/>
      <c r="BA469" s="19"/>
      <c r="BB469" s="19"/>
      <c r="BC469" s="19"/>
      <c r="BD469" s="19"/>
      <c r="BE469" s="19"/>
      <c r="BF469" s="19"/>
      <c r="BG469" s="19"/>
      <c r="BH469" s="19"/>
      <c r="BI469" s="19"/>
      <c r="BJ469" s="19"/>
    </row>
    <row r="470" spans="1:62" ht="12.75" customHeight="1" x14ac:dyDescent="0.15">
      <c r="A470" s="19"/>
      <c r="B470" s="19"/>
      <c r="C470" s="20"/>
      <c r="D470" s="21"/>
      <c r="E470" s="19"/>
      <c r="F470" s="19"/>
      <c r="G470" s="19"/>
      <c r="H470" s="19"/>
      <c r="I470" s="19"/>
      <c r="J470" s="19"/>
      <c r="K470" s="19"/>
      <c r="L470" s="19"/>
      <c r="M470" s="19"/>
      <c r="N470" s="19"/>
      <c r="O470" s="20"/>
      <c r="P470" s="19"/>
      <c r="Q470" s="19"/>
      <c r="R470" s="19"/>
      <c r="S470" s="19"/>
      <c r="T470" s="19"/>
      <c r="U470" s="19"/>
      <c r="V470" s="19"/>
      <c r="W470" s="19"/>
      <c r="X470" s="19"/>
      <c r="Y470" s="19"/>
      <c r="Z470" s="19"/>
      <c r="AA470" s="19"/>
      <c r="AB470" s="19"/>
      <c r="AC470" s="19"/>
      <c r="AD470" s="19"/>
      <c r="AE470" s="19"/>
      <c r="AF470" s="19"/>
      <c r="AG470" s="19"/>
      <c r="AH470" s="19"/>
      <c r="AI470" s="19"/>
      <c r="AJ470" s="19"/>
      <c r="AK470" s="19"/>
      <c r="AL470" s="19"/>
      <c r="AM470" s="19"/>
      <c r="AN470" s="19"/>
      <c r="AO470" s="19"/>
      <c r="AP470" s="19"/>
      <c r="AQ470" s="19"/>
      <c r="AR470" s="19"/>
      <c r="AS470" s="19"/>
      <c r="AT470" s="19"/>
      <c r="AU470" s="19"/>
      <c r="AV470" s="19"/>
      <c r="AW470" s="19"/>
      <c r="AX470" s="19"/>
      <c r="AY470" s="19"/>
      <c r="AZ470" s="19"/>
      <c r="BA470" s="19"/>
      <c r="BB470" s="19"/>
      <c r="BC470" s="19"/>
      <c r="BD470" s="19"/>
      <c r="BE470" s="19"/>
      <c r="BF470" s="19"/>
      <c r="BG470" s="19"/>
      <c r="BH470" s="19"/>
      <c r="BI470" s="19"/>
      <c r="BJ470" s="19"/>
    </row>
    <row r="471" spans="1:62" ht="12.75" customHeight="1" x14ac:dyDescent="0.15">
      <c r="A471" s="19"/>
      <c r="B471" s="19"/>
      <c r="C471" s="20"/>
      <c r="D471" s="21"/>
      <c r="E471" s="19"/>
      <c r="F471" s="19"/>
      <c r="G471" s="19"/>
      <c r="H471" s="19"/>
      <c r="I471" s="19"/>
      <c r="J471" s="19"/>
      <c r="K471" s="19"/>
      <c r="L471" s="19"/>
      <c r="M471" s="19"/>
      <c r="N471" s="19"/>
      <c r="O471" s="20"/>
      <c r="P471" s="19"/>
      <c r="Q471" s="19"/>
      <c r="R471" s="19"/>
      <c r="S471" s="19"/>
      <c r="T471" s="19"/>
      <c r="U471" s="19"/>
      <c r="V471" s="19"/>
      <c r="W471" s="19"/>
      <c r="X471" s="19"/>
      <c r="Y471" s="19"/>
      <c r="Z471" s="19"/>
      <c r="AA471" s="19"/>
      <c r="AB471" s="19"/>
      <c r="AC471" s="19"/>
      <c r="AD471" s="19"/>
      <c r="AE471" s="19"/>
      <c r="AF471" s="19"/>
      <c r="AG471" s="19"/>
      <c r="AH471" s="19"/>
      <c r="AI471" s="19"/>
      <c r="AJ471" s="19"/>
      <c r="AK471" s="19"/>
      <c r="AL471" s="19"/>
      <c r="AM471" s="19"/>
      <c r="AN471" s="19"/>
      <c r="AO471" s="19"/>
      <c r="AP471" s="19"/>
      <c r="AQ471" s="19"/>
      <c r="AR471" s="19"/>
      <c r="AS471" s="19"/>
      <c r="AT471" s="19"/>
      <c r="AU471" s="19"/>
      <c r="AV471" s="19"/>
      <c r="AW471" s="19"/>
      <c r="AX471" s="19"/>
      <c r="AY471" s="19"/>
      <c r="AZ471" s="19"/>
      <c r="BA471" s="19"/>
      <c r="BB471" s="19"/>
      <c r="BC471" s="19"/>
      <c r="BD471" s="19"/>
      <c r="BE471" s="19"/>
      <c r="BF471" s="19"/>
      <c r="BG471" s="19"/>
      <c r="BH471" s="19"/>
      <c r="BI471" s="19"/>
      <c r="BJ471" s="19"/>
    </row>
    <row r="472" spans="1:62" ht="12.75" customHeight="1" x14ac:dyDescent="0.15">
      <c r="A472" s="19"/>
      <c r="B472" s="19"/>
      <c r="C472" s="20"/>
      <c r="D472" s="21"/>
      <c r="E472" s="19"/>
      <c r="F472" s="19"/>
      <c r="G472" s="19"/>
      <c r="H472" s="19"/>
      <c r="I472" s="19"/>
      <c r="J472" s="19"/>
      <c r="K472" s="19"/>
      <c r="L472" s="19"/>
      <c r="M472" s="19"/>
      <c r="N472" s="19"/>
      <c r="O472" s="20"/>
      <c r="P472" s="19"/>
      <c r="Q472" s="19"/>
      <c r="R472" s="19"/>
      <c r="S472" s="19"/>
      <c r="T472" s="19"/>
      <c r="U472" s="19"/>
      <c r="V472" s="19"/>
      <c r="W472" s="19"/>
      <c r="X472" s="19"/>
      <c r="Y472" s="19"/>
      <c r="Z472" s="19"/>
      <c r="AA472" s="19"/>
      <c r="AB472" s="19"/>
      <c r="AC472" s="19"/>
      <c r="AD472" s="19"/>
      <c r="AE472" s="19"/>
      <c r="AF472" s="19"/>
      <c r="AG472" s="19"/>
      <c r="AH472" s="19"/>
      <c r="AI472" s="19"/>
      <c r="AJ472" s="19"/>
      <c r="AK472" s="19"/>
      <c r="AL472" s="19"/>
      <c r="AM472" s="19"/>
      <c r="AN472" s="19"/>
      <c r="AO472" s="19"/>
      <c r="AP472" s="19"/>
      <c r="AQ472" s="19"/>
      <c r="AR472" s="19"/>
      <c r="AS472" s="19"/>
      <c r="AT472" s="19"/>
      <c r="AU472" s="19"/>
      <c r="AV472" s="19"/>
      <c r="AW472" s="19"/>
      <c r="AX472" s="19"/>
      <c r="AY472" s="19"/>
      <c r="AZ472" s="19"/>
      <c r="BA472" s="19"/>
      <c r="BB472" s="19"/>
      <c r="BC472" s="19"/>
      <c r="BD472" s="19"/>
      <c r="BE472" s="19"/>
      <c r="BF472" s="19"/>
      <c r="BG472" s="19"/>
      <c r="BH472" s="19"/>
      <c r="BI472" s="19"/>
      <c r="BJ472" s="19"/>
    </row>
    <row r="473" spans="1:62" ht="12.75" customHeight="1" x14ac:dyDescent="0.15">
      <c r="A473" s="19"/>
      <c r="B473" s="19"/>
      <c r="C473" s="20"/>
      <c r="D473" s="21"/>
      <c r="E473" s="19"/>
      <c r="F473" s="19"/>
      <c r="G473" s="19"/>
      <c r="H473" s="19"/>
      <c r="I473" s="19"/>
      <c r="J473" s="19"/>
      <c r="K473" s="19"/>
      <c r="L473" s="19"/>
      <c r="M473" s="19"/>
      <c r="N473" s="19"/>
      <c r="O473" s="20"/>
      <c r="P473" s="19"/>
      <c r="Q473" s="19"/>
      <c r="R473" s="19"/>
      <c r="S473" s="19"/>
      <c r="T473" s="19"/>
      <c r="U473" s="19"/>
      <c r="V473" s="19"/>
      <c r="W473" s="19"/>
      <c r="X473" s="19"/>
      <c r="Y473" s="19"/>
      <c r="Z473" s="19"/>
      <c r="AA473" s="19"/>
      <c r="AB473" s="19"/>
      <c r="AC473" s="19"/>
      <c r="AD473" s="19"/>
      <c r="AE473" s="19"/>
      <c r="AF473" s="19"/>
      <c r="AG473" s="19"/>
      <c r="AH473" s="19"/>
      <c r="AI473" s="19"/>
      <c r="AJ473" s="19"/>
      <c r="AK473" s="19"/>
      <c r="AL473" s="19"/>
      <c r="AM473" s="19"/>
      <c r="AN473" s="19"/>
      <c r="AO473" s="19"/>
      <c r="AP473" s="19"/>
      <c r="AQ473" s="19"/>
      <c r="AR473" s="19"/>
      <c r="AS473" s="19"/>
      <c r="AT473" s="19"/>
      <c r="AU473" s="19"/>
      <c r="AV473" s="19"/>
      <c r="AW473" s="19"/>
      <c r="AX473" s="19"/>
      <c r="AY473" s="19"/>
      <c r="AZ473" s="19"/>
      <c r="BA473" s="19"/>
      <c r="BB473" s="19"/>
      <c r="BC473" s="19"/>
      <c r="BD473" s="19"/>
      <c r="BE473" s="19"/>
      <c r="BF473" s="19"/>
      <c r="BG473" s="19"/>
      <c r="BH473" s="19"/>
      <c r="BI473" s="19"/>
      <c r="BJ473" s="19"/>
    </row>
    <row r="474" spans="1:62" ht="12.75" customHeight="1" x14ac:dyDescent="0.15">
      <c r="A474" s="19"/>
      <c r="B474" s="19"/>
      <c r="C474" s="20"/>
      <c r="D474" s="21"/>
      <c r="E474" s="19"/>
      <c r="F474" s="19"/>
      <c r="G474" s="19"/>
      <c r="H474" s="19"/>
      <c r="I474" s="19"/>
      <c r="J474" s="19"/>
      <c r="K474" s="19"/>
      <c r="L474" s="19"/>
      <c r="M474" s="19"/>
      <c r="N474" s="19"/>
      <c r="O474" s="20"/>
      <c r="P474" s="19"/>
      <c r="Q474" s="19"/>
      <c r="R474" s="19"/>
      <c r="S474" s="19"/>
      <c r="T474" s="19"/>
      <c r="U474" s="19"/>
      <c r="V474" s="19"/>
      <c r="W474" s="19"/>
      <c r="X474" s="19"/>
      <c r="Y474" s="19"/>
      <c r="Z474" s="19"/>
      <c r="AA474" s="19"/>
      <c r="AB474" s="19"/>
      <c r="AC474" s="19"/>
      <c r="AD474" s="19"/>
      <c r="AE474" s="19"/>
      <c r="AF474" s="19"/>
      <c r="AG474" s="19"/>
      <c r="AH474" s="19"/>
      <c r="AI474" s="19"/>
      <c r="AJ474" s="19"/>
      <c r="AK474" s="19"/>
      <c r="AL474" s="19"/>
      <c r="AM474" s="19"/>
      <c r="AN474" s="19"/>
      <c r="AO474" s="19"/>
      <c r="AP474" s="19"/>
      <c r="AQ474" s="19"/>
      <c r="AR474" s="19"/>
      <c r="AS474" s="19"/>
      <c r="AT474" s="19"/>
      <c r="AU474" s="19"/>
      <c r="AV474" s="19"/>
      <c r="AW474" s="19"/>
      <c r="AX474" s="19"/>
      <c r="AY474" s="19"/>
      <c r="AZ474" s="19"/>
      <c r="BA474" s="19"/>
      <c r="BB474" s="19"/>
      <c r="BC474" s="19"/>
      <c r="BD474" s="19"/>
      <c r="BE474" s="19"/>
      <c r="BF474" s="19"/>
      <c r="BG474" s="19"/>
      <c r="BH474" s="19"/>
      <c r="BI474" s="19"/>
      <c r="BJ474" s="19"/>
    </row>
    <row r="475" spans="1:62" ht="12.75" customHeight="1" x14ac:dyDescent="0.15">
      <c r="A475" s="19"/>
      <c r="B475" s="19"/>
      <c r="C475" s="20"/>
      <c r="D475" s="21"/>
      <c r="E475" s="19"/>
      <c r="F475" s="19"/>
      <c r="G475" s="19"/>
      <c r="H475" s="19"/>
      <c r="I475" s="19"/>
      <c r="J475" s="19"/>
      <c r="K475" s="19"/>
      <c r="L475" s="19"/>
      <c r="M475" s="19"/>
      <c r="N475" s="19"/>
      <c r="O475" s="20"/>
      <c r="P475" s="19"/>
      <c r="Q475" s="19"/>
      <c r="R475" s="19"/>
      <c r="S475" s="19"/>
      <c r="T475" s="19"/>
      <c r="U475" s="19"/>
      <c r="V475" s="19"/>
      <c r="W475" s="19"/>
      <c r="X475" s="19"/>
      <c r="Y475" s="19"/>
      <c r="Z475" s="19"/>
      <c r="AA475" s="19"/>
      <c r="AB475" s="19"/>
      <c r="AC475" s="19"/>
      <c r="AD475" s="19"/>
      <c r="AE475" s="19"/>
      <c r="AF475" s="19"/>
      <c r="AG475" s="19"/>
      <c r="AH475" s="19"/>
      <c r="AI475" s="19"/>
      <c r="AJ475" s="19"/>
      <c r="AK475" s="19"/>
      <c r="AL475" s="19"/>
      <c r="AM475" s="19"/>
      <c r="AN475" s="19"/>
      <c r="AO475" s="19"/>
      <c r="AP475" s="19"/>
      <c r="AQ475" s="19"/>
      <c r="AR475" s="19"/>
      <c r="AS475" s="19"/>
      <c r="AT475" s="19"/>
      <c r="AU475" s="19"/>
      <c r="AV475" s="19"/>
      <c r="AW475" s="19"/>
      <c r="AX475" s="19"/>
      <c r="AY475" s="19"/>
      <c r="AZ475" s="19"/>
      <c r="BA475" s="19"/>
      <c r="BB475" s="19"/>
      <c r="BC475" s="19"/>
      <c r="BD475" s="19"/>
      <c r="BE475" s="19"/>
      <c r="BF475" s="19"/>
      <c r="BG475" s="19"/>
      <c r="BH475" s="19"/>
      <c r="BI475" s="19"/>
      <c r="BJ475" s="19"/>
    </row>
    <row r="476" spans="1:62" ht="12.75" customHeight="1" x14ac:dyDescent="0.15">
      <c r="A476" s="19"/>
      <c r="B476" s="19"/>
      <c r="C476" s="20"/>
      <c r="D476" s="21"/>
      <c r="E476" s="19"/>
      <c r="F476" s="19"/>
      <c r="G476" s="19"/>
      <c r="H476" s="19"/>
      <c r="I476" s="19"/>
      <c r="J476" s="19"/>
      <c r="K476" s="19"/>
      <c r="L476" s="19"/>
      <c r="M476" s="19"/>
      <c r="N476" s="19"/>
      <c r="O476" s="20"/>
      <c r="P476" s="19"/>
      <c r="Q476" s="19"/>
      <c r="R476" s="19"/>
      <c r="S476" s="19"/>
      <c r="T476" s="19"/>
      <c r="U476" s="19"/>
      <c r="V476" s="19"/>
      <c r="W476" s="19"/>
      <c r="X476" s="19"/>
      <c r="Y476" s="19"/>
      <c r="Z476" s="19"/>
      <c r="AA476" s="19"/>
      <c r="AB476" s="19"/>
      <c r="AC476" s="19"/>
      <c r="AD476" s="19"/>
      <c r="AE476" s="19"/>
      <c r="AF476" s="19"/>
      <c r="AG476" s="19"/>
      <c r="AH476" s="19"/>
      <c r="AI476" s="19"/>
      <c r="AJ476" s="19"/>
      <c r="AK476" s="19"/>
      <c r="AL476" s="19"/>
      <c r="AM476" s="19"/>
      <c r="AN476" s="19"/>
      <c r="AO476" s="19"/>
      <c r="AP476" s="19"/>
      <c r="AQ476" s="19"/>
      <c r="AR476" s="19"/>
      <c r="AS476" s="19"/>
      <c r="AT476" s="19"/>
      <c r="AU476" s="19"/>
      <c r="AV476" s="19"/>
      <c r="AW476" s="19"/>
      <c r="AX476" s="19"/>
      <c r="AY476" s="19"/>
      <c r="AZ476" s="19"/>
      <c r="BA476" s="19"/>
      <c r="BB476" s="19"/>
      <c r="BC476" s="19"/>
      <c r="BD476" s="19"/>
      <c r="BE476" s="19"/>
      <c r="BF476" s="19"/>
      <c r="BG476" s="19"/>
      <c r="BH476" s="19"/>
      <c r="BI476" s="19"/>
      <c r="BJ476" s="19"/>
    </row>
    <row r="477" spans="1:62" ht="12.75" customHeight="1" x14ac:dyDescent="0.15">
      <c r="A477" s="19"/>
      <c r="B477" s="19"/>
      <c r="C477" s="20"/>
      <c r="D477" s="21"/>
      <c r="E477" s="19"/>
      <c r="F477" s="19"/>
      <c r="G477" s="19"/>
      <c r="H477" s="19"/>
      <c r="I477" s="19"/>
      <c r="J477" s="19"/>
      <c r="K477" s="19"/>
      <c r="L477" s="19"/>
      <c r="M477" s="19"/>
      <c r="N477" s="19"/>
      <c r="O477" s="20"/>
      <c r="P477" s="19"/>
      <c r="Q477" s="19"/>
      <c r="R477" s="19"/>
      <c r="S477" s="19"/>
      <c r="T477" s="19"/>
      <c r="U477" s="19"/>
      <c r="V477" s="19"/>
      <c r="W477" s="19"/>
      <c r="X477" s="19"/>
      <c r="Y477" s="19"/>
      <c r="Z477" s="19"/>
      <c r="AA477" s="19"/>
      <c r="AB477" s="19"/>
      <c r="AC477" s="19"/>
      <c r="AD477" s="19"/>
      <c r="AE477" s="19"/>
      <c r="AF477" s="19"/>
      <c r="AG477" s="19"/>
      <c r="AH477" s="19"/>
      <c r="AI477" s="19"/>
      <c r="AJ477" s="19"/>
      <c r="AK477" s="19"/>
      <c r="AL477" s="19"/>
      <c r="AM477" s="19"/>
      <c r="AN477" s="19"/>
      <c r="AO477" s="19"/>
      <c r="AP477" s="19"/>
      <c r="AQ477" s="19"/>
      <c r="AR477" s="19"/>
      <c r="AS477" s="19"/>
      <c r="AT477" s="19"/>
      <c r="AU477" s="19"/>
      <c r="AV477" s="19"/>
      <c r="AW477" s="19"/>
      <c r="AX477" s="19"/>
      <c r="AY477" s="19"/>
      <c r="AZ477" s="19"/>
      <c r="BA477" s="19"/>
      <c r="BB477" s="19"/>
      <c r="BC477" s="19"/>
      <c r="BD477" s="19"/>
      <c r="BE477" s="19"/>
      <c r="BF477" s="19"/>
      <c r="BG477" s="19"/>
      <c r="BH477" s="19"/>
      <c r="BI477" s="19"/>
      <c r="BJ477" s="19"/>
    </row>
    <row r="478" spans="1:62" ht="12.75" customHeight="1" x14ac:dyDescent="0.15">
      <c r="A478" s="19"/>
      <c r="B478" s="19"/>
      <c r="C478" s="20"/>
      <c r="D478" s="21"/>
      <c r="E478" s="19"/>
      <c r="F478" s="19"/>
      <c r="G478" s="19"/>
      <c r="H478" s="19"/>
      <c r="I478" s="19"/>
      <c r="J478" s="19"/>
      <c r="K478" s="19"/>
      <c r="L478" s="19"/>
      <c r="M478" s="19"/>
      <c r="N478" s="19"/>
      <c r="O478" s="20"/>
      <c r="P478" s="19"/>
      <c r="Q478" s="19"/>
      <c r="R478" s="19"/>
      <c r="S478" s="19"/>
      <c r="T478" s="19"/>
      <c r="U478" s="19"/>
      <c r="V478" s="19"/>
      <c r="W478" s="19"/>
      <c r="X478" s="19"/>
      <c r="Y478" s="19"/>
      <c r="Z478" s="19"/>
      <c r="AA478" s="19"/>
      <c r="AB478" s="19"/>
      <c r="AC478" s="19"/>
      <c r="AD478" s="19"/>
      <c r="AE478" s="19"/>
      <c r="AF478" s="19"/>
      <c r="AG478" s="19"/>
      <c r="AH478" s="19"/>
      <c r="AI478" s="19"/>
      <c r="AJ478" s="19"/>
      <c r="AK478" s="19"/>
      <c r="AL478" s="19"/>
      <c r="AM478" s="19"/>
      <c r="AN478" s="19"/>
      <c r="AO478" s="19"/>
      <c r="AP478" s="19"/>
      <c r="AQ478" s="19"/>
      <c r="AR478" s="19"/>
      <c r="AS478" s="19"/>
      <c r="AT478" s="19"/>
      <c r="AU478" s="19"/>
      <c r="AV478" s="19"/>
      <c r="AW478" s="19"/>
      <c r="AX478" s="19"/>
      <c r="AY478" s="19"/>
      <c r="AZ478" s="19"/>
      <c r="BA478" s="19"/>
      <c r="BB478" s="19"/>
      <c r="BC478" s="19"/>
      <c r="BD478" s="19"/>
      <c r="BE478" s="19"/>
      <c r="BF478" s="19"/>
      <c r="BG478" s="19"/>
      <c r="BH478" s="19"/>
      <c r="BI478" s="19"/>
      <c r="BJ478" s="19"/>
    </row>
    <row r="479" spans="1:62" ht="12.75" customHeight="1" x14ac:dyDescent="0.15">
      <c r="A479" s="19"/>
      <c r="B479" s="19"/>
      <c r="C479" s="20"/>
      <c r="D479" s="21"/>
      <c r="E479" s="19"/>
      <c r="F479" s="19"/>
      <c r="G479" s="19"/>
      <c r="H479" s="19"/>
      <c r="I479" s="19"/>
      <c r="J479" s="19"/>
      <c r="K479" s="19"/>
      <c r="L479" s="19"/>
      <c r="M479" s="19"/>
      <c r="N479" s="19"/>
      <c r="O479" s="20"/>
      <c r="P479" s="19"/>
      <c r="Q479" s="19"/>
      <c r="R479" s="19"/>
      <c r="S479" s="19"/>
      <c r="T479" s="19"/>
      <c r="U479" s="19"/>
      <c r="V479" s="19"/>
      <c r="W479" s="19"/>
      <c r="X479" s="19"/>
      <c r="Y479" s="19"/>
      <c r="Z479" s="19"/>
      <c r="AA479" s="19"/>
      <c r="AB479" s="19"/>
      <c r="AC479" s="19"/>
      <c r="AD479" s="19"/>
      <c r="AE479" s="19"/>
      <c r="AF479" s="19"/>
      <c r="AG479" s="19"/>
      <c r="AH479" s="19"/>
      <c r="AI479" s="19"/>
      <c r="AJ479" s="19"/>
      <c r="AK479" s="19"/>
      <c r="AL479" s="19"/>
      <c r="AM479" s="19"/>
      <c r="AN479" s="19"/>
      <c r="AO479" s="19"/>
      <c r="AP479" s="19"/>
      <c r="AQ479" s="19"/>
      <c r="AR479" s="19"/>
      <c r="AS479" s="19"/>
      <c r="AT479" s="19"/>
      <c r="AU479" s="19"/>
      <c r="AV479" s="19"/>
      <c r="AW479" s="19"/>
      <c r="AX479" s="19"/>
      <c r="AY479" s="19"/>
      <c r="AZ479" s="19"/>
      <c r="BA479" s="19"/>
      <c r="BB479" s="19"/>
      <c r="BC479" s="19"/>
      <c r="BD479" s="19"/>
      <c r="BE479" s="19"/>
      <c r="BF479" s="19"/>
      <c r="BG479" s="19"/>
      <c r="BH479" s="19"/>
      <c r="BI479" s="19"/>
      <c r="BJ479" s="19"/>
    </row>
    <row r="480" spans="1:62" ht="12.75" customHeight="1" x14ac:dyDescent="0.15">
      <c r="A480" s="19"/>
      <c r="B480" s="19"/>
      <c r="C480" s="20"/>
      <c r="D480" s="21"/>
      <c r="E480" s="19"/>
      <c r="F480" s="19"/>
      <c r="G480" s="19"/>
      <c r="H480" s="19"/>
      <c r="I480" s="19"/>
      <c r="J480" s="19"/>
      <c r="K480" s="19"/>
      <c r="L480" s="19"/>
      <c r="M480" s="19"/>
      <c r="N480" s="19"/>
      <c r="O480" s="20"/>
      <c r="P480" s="19"/>
      <c r="Q480" s="19"/>
      <c r="R480" s="19"/>
      <c r="S480" s="19"/>
      <c r="T480" s="19"/>
      <c r="U480" s="19"/>
      <c r="V480" s="19"/>
      <c r="W480" s="19"/>
      <c r="X480" s="19"/>
      <c r="Y480" s="19"/>
      <c r="Z480" s="19"/>
      <c r="AA480" s="19"/>
      <c r="AB480" s="19"/>
      <c r="AC480" s="19"/>
      <c r="AD480" s="19"/>
      <c r="AE480" s="19"/>
      <c r="AF480" s="19"/>
      <c r="AG480" s="19"/>
      <c r="AH480" s="19"/>
      <c r="AI480" s="19"/>
      <c r="AJ480" s="19"/>
      <c r="AK480" s="19"/>
      <c r="AL480" s="19"/>
      <c r="AM480" s="19"/>
      <c r="AN480" s="19"/>
      <c r="AO480" s="19"/>
      <c r="AP480" s="19"/>
      <c r="AQ480" s="19"/>
      <c r="AR480" s="19"/>
      <c r="AS480" s="19"/>
      <c r="AT480" s="19"/>
      <c r="AU480" s="19"/>
      <c r="AV480" s="19"/>
      <c r="AW480" s="19"/>
      <c r="AX480" s="19"/>
      <c r="AY480" s="19"/>
      <c r="AZ480" s="19"/>
      <c r="BA480" s="19"/>
      <c r="BB480" s="19"/>
      <c r="BC480" s="19"/>
      <c r="BD480" s="19"/>
      <c r="BE480" s="19"/>
      <c r="BF480" s="19"/>
      <c r="BG480" s="19"/>
      <c r="BH480" s="19"/>
      <c r="BI480" s="19"/>
      <c r="BJ480" s="19"/>
    </row>
    <row r="481" spans="1:62" ht="12.75" customHeight="1" x14ac:dyDescent="0.15">
      <c r="A481" s="19"/>
      <c r="B481" s="19"/>
      <c r="C481" s="20"/>
      <c r="D481" s="21"/>
      <c r="E481" s="19"/>
      <c r="F481" s="19"/>
      <c r="G481" s="19"/>
      <c r="H481" s="19"/>
      <c r="I481" s="19"/>
      <c r="J481" s="19"/>
      <c r="K481" s="19"/>
      <c r="L481" s="19"/>
      <c r="M481" s="19"/>
      <c r="N481" s="19"/>
      <c r="O481" s="20"/>
      <c r="P481" s="19"/>
      <c r="Q481" s="19"/>
      <c r="R481" s="19"/>
      <c r="S481" s="19"/>
      <c r="T481" s="19"/>
      <c r="U481" s="19"/>
      <c r="V481" s="19"/>
      <c r="W481" s="19"/>
      <c r="X481" s="19"/>
      <c r="Y481" s="19"/>
      <c r="Z481" s="19"/>
      <c r="AA481" s="19"/>
      <c r="AB481" s="19"/>
      <c r="AC481" s="19"/>
      <c r="AD481" s="19"/>
      <c r="AE481" s="19"/>
      <c r="AF481" s="19"/>
      <c r="AG481" s="19"/>
      <c r="AH481" s="19"/>
      <c r="AI481" s="19"/>
      <c r="AJ481" s="19"/>
      <c r="AK481" s="19"/>
      <c r="AL481" s="19"/>
      <c r="AM481" s="19"/>
      <c r="AN481" s="19"/>
      <c r="AO481" s="19"/>
      <c r="AP481" s="19"/>
      <c r="AQ481" s="19"/>
      <c r="AR481" s="19"/>
      <c r="AS481" s="19"/>
      <c r="AT481" s="19"/>
      <c r="AU481" s="19"/>
      <c r="AV481" s="19"/>
      <c r="AW481" s="19"/>
      <c r="AX481" s="19"/>
      <c r="AY481" s="19"/>
      <c r="AZ481" s="19"/>
      <c r="BA481" s="19"/>
      <c r="BB481" s="19"/>
      <c r="BC481" s="19"/>
      <c r="BD481" s="19"/>
      <c r="BE481" s="19"/>
      <c r="BF481" s="19"/>
      <c r="BG481" s="19"/>
      <c r="BH481" s="19"/>
      <c r="BI481" s="19"/>
      <c r="BJ481" s="19"/>
    </row>
    <row r="482" spans="1:62" ht="12.75" customHeight="1" x14ac:dyDescent="0.15">
      <c r="A482" s="19"/>
      <c r="B482" s="19"/>
      <c r="C482" s="20"/>
      <c r="D482" s="21"/>
      <c r="E482" s="19"/>
      <c r="F482" s="19"/>
      <c r="G482" s="19"/>
      <c r="H482" s="19"/>
      <c r="I482" s="19"/>
      <c r="J482" s="19"/>
      <c r="K482" s="19"/>
      <c r="L482" s="19"/>
      <c r="M482" s="19"/>
      <c r="N482" s="19"/>
      <c r="O482" s="20"/>
      <c r="P482" s="19"/>
      <c r="Q482" s="19"/>
      <c r="R482" s="19"/>
      <c r="S482" s="19"/>
      <c r="T482" s="19"/>
      <c r="U482" s="19"/>
      <c r="V482" s="19"/>
      <c r="W482" s="19"/>
      <c r="X482" s="19"/>
      <c r="Y482" s="19"/>
      <c r="Z482" s="19"/>
      <c r="AA482" s="19"/>
      <c r="AB482" s="19"/>
      <c r="AC482" s="19"/>
      <c r="AD482" s="19"/>
      <c r="AE482" s="19"/>
      <c r="AF482" s="19"/>
      <c r="AG482" s="19"/>
      <c r="AH482" s="19"/>
      <c r="AI482" s="19"/>
      <c r="AJ482" s="19"/>
      <c r="AK482" s="19"/>
      <c r="AL482" s="19"/>
      <c r="AM482" s="19"/>
      <c r="AN482" s="19"/>
      <c r="AO482" s="19"/>
      <c r="AP482" s="19"/>
      <c r="AQ482" s="19"/>
      <c r="AR482" s="19"/>
      <c r="AS482" s="19"/>
      <c r="AT482" s="19"/>
      <c r="AU482" s="19"/>
      <c r="AV482" s="19"/>
      <c r="AW482" s="19"/>
      <c r="AX482" s="19"/>
      <c r="AY482" s="19"/>
      <c r="AZ482" s="19"/>
      <c r="BA482" s="19"/>
      <c r="BB482" s="19"/>
      <c r="BC482" s="19"/>
      <c r="BD482" s="19"/>
      <c r="BE482" s="19"/>
      <c r="BF482" s="19"/>
      <c r="BG482" s="19"/>
      <c r="BH482" s="19"/>
      <c r="BI482" s="19"/>
      <c r="BJ482" s="19"/>
    </row>
    <row r="483" spans="1:62" ht="12.75" customHeight="1" x14ac:dyDescent="0.15">
      <c r="A483" s="19"/>
      <c r="B483" s="19"/>
      <c r="C483" s="20"/>
      <c r="D483" s="21"/>
      <c r="E483" s="19"/>
      <c r="F483" s="19"/>
      <c r="G483" s="19"/>
      <c r="H483" s="19"/>
      <c r="I483" s="19"/>
      <c r="J483" s="19"/>
      <c r="K483" s="19"/>
      <c r="L483" s="19"/>
      <c r="M483" s="19"/>
      <c r="N483" s="19"/>
      <c r="O483" s="20"/>
      <c r="P483" s="19"/>
      <c r="Q483" s="19"/>
      <c r="R483" s="19"/>
      <c r="S483" s="19"/>
      <c r="T483" s="19"/>
      <c r="U483" s="19"/>
      <c r="V483" s="19"/>
      <c r="W483" s="19"/>
      <c r="X483" s="19"/>
      <c r="Y483" s="19"/>
      <c r="Z483" s="19"/>
      <c r="AA483" s="19"/>
      <c r="AB483" s="19"/>
      <c r="AC483" s="19"/>
      <c r="AD483" s="19"/>
      <c r="AE483" s="19"/>
      <c r="AF483" s="19"/>
      <c r="AG483" s="19"/>
      <c r="AH483" s="19"/>
      <c r="AI483" s="19"/>
      <c r="AJ483" s="19"/>
      <c r="AK483" s="19"/>
      <c r="AL483" s="19"/>
      <c r="AM483" s="19"/>
      <c r="AN483" s="19"/>
      <c r="AO483" s="19"/>
      <c r="AP483" s="19"/>
      <c r="AQ483" s="19"/>
      <c r="AR483" s="19"/>
      <c r="AS483" s="19"/>
      <c r="AT483" s="19"/>
      <c r="AU483" s="19"/>
      <c r="AV483" s="19"/>
      <c r="AW483" s="19"/>
      <c r="AX483" s="19"/>
      <c r="AY483" s="19"/>
      <c r="AZ483" s="19"/>
      <c r="BA483" s="19"/>
      <c r="BB483" s="19"/>
      <c r="BC483" s="19"/>
      <c r="BD483" s="19"/>
      <c r="BE483" s="19"/>
      <c r="BF483" s="19"/>
      <c r="BG483" s="19"/>
      <c r="BH483" s="19"/>
      <c r="BI483" s="19"/>
      <c r="BJ483" s="19"/>
    </row>
    <row r="484" spans="1:62" ht="12.75" customHeight="1" x14ac:dyDescent="0.15">
      <c r="A484" s="19"/>
      <c r="B484" s="19"/>
      <c r="C484" s="20"/>
      <c r="D484" s="21"/>
      <c r="E484" s="19"/>
      <c r="F484" s="19"/>
      <c r="G484" s="19"/>
      <c r="H484" s="19"/>
      <c r="I484" s="19"/>
      <c r="J484" s="19"/>
      <c r="K484" s="19"/>
      <c r="L484" s="19"/>
      <c r="M484" s="19"/>
      <c r="N484" s="19"/>
      <c r="O484" s="20"/>
      <c r="P484" s="19"/>
      <c r="Q484" s="19"/>
      <c r="R484" s="19"/>
      <c r="S484" s="19"/>
      <c r="T484" s="19"/>
      <c r="U484" s="19"/>
      <c r="V484" s="19"/>
      <c r="W484" s="19"/>
      <c r="X484" s="19"/>
      <c r="Y484" s="19"/>
      <c r="Z484" s="19"/>
      <c r="AA484" s="19"/>
      <c r="AB484" s="19"/>
      <c r="AC484" s="19"/>
      <c r="AD484" s="19"/>
      <c r="AE484" s="19"/>
      <c r="AF484" s="19"/>
      <c r="AG484" s="19"/>
      <c r="AH484" s="19"/>
      <c r="AI484" s="19"/>
      <c r="AJ484" s="19"/>
      <c r="AK484" s="19"/>
      <c r="AL484" s="19"/>
      <c r="AM484" s="19"/>
      <c r="AN484" s="19"/>
      <c r="AO484" s="19"/>
      <c r="AP484" s="19"/>
      <c r="AQ484" s="19"/>
      <c r="AR484" s="19"/>
      <c r="AS484" s="19"/>
      <c r="AT484" s="19"/>
      <c r="AU484" s="19"/>
      <c r="AV484" s="19"/>
      <c r="AW484" s="19"/>
      <c r="AX484" s="19"/>
      <c r="AY484" s="19"/>
      <c r="AZ484" s="19"/>
      <c r="BA484" s="19"/>
      <c r="BB484" s="19"/>
      <c r="BC484" s="19"/>
      <c r="BD484" s="19"/>
      <c r="BE484" s="19"/>
      <c r="BF484" s="19"/>
      <c r="BG484" s="19"/>
      <c r="BH484" s="19"/>
      <c r="BI484" s="19"/>
      <c r="BJ484" s="19"/>
    </row>
    <row r="485" spans="1:62" ht="12.75" customHeight="1" x14ac:dyDescent="0.15">
      <c r="A485" s="19"/>
      <c r="B485" s="19"/>
      <c r="C485" s="20"/>
      <c r="D485" s="21"/>
      <c r="E485" s="19"/>
      <c r="F485" s="19"/>
      <c r="G485" s="19"/>
      <c r="H485" s="19"/>
      <c r="I485" s="19"/>
      <c r="J485" s="19"/>
      <c r="K485" s="19"/>
      <c r="L485" s="19"/>
      <c r="M485" s="19"/>
      <c r="N485" s="19"/>
      <c r="O485" s="20"/>
      <c r="P485" s="19"/>
      <c r="Q485" s="19"/>
      <c r="R485" s="19"/>
      <c r="S485" s="19"/>
      <c r="T485" s="19"/>
      <c r="U485" s="19"/>
      <c r="V485" s="19"/>
      <c r="W485" s="19"/>
      <c r="X485" s="19"/>
      <c r="Y485" s="19"/>
      <c r="Z485" s="19"/>
      <c r="AA485" s="19"/>
      <c r="AB485" s="19"/>
      <c r="AC485" s="19"/>
      <c r="AD485" s="19"/>
      <c r="AE485" s="19"/>
      <c r="AF485" s="19"/>
      <c r="AG485" s="19"/>
      <c r="AH485" s="19"/>
      <c r="AI485" s="19"/>
      <c r="AJ485" s="19"/>
      <c r="AK485" s="19"/>
      <c r="AL485" s="19"/>
      <c r="AM485" s="19"/>
      <c r="AN485" s="19"/>
      <c r="AO485" s="19"/>
      <c r="AP485" s="19"/>
      <c r="AQ485" s="19"/>
      <c r="AR485" s="19"/>
      <c r="AS485" s="19"/>
      <c r="AT485" s="19"/>
      <c r="AU485" s="19"/>
      <c r="AV485" s="19"/>
      <c r="AW485" s="19"/>
      <c r="AX485" s="19"/>
      <c r="AY485" s="19"/>
      <c r="AZ485" s="19"/>
      <c r="BA485" s="19"/>
      <c r="BB485" s="19"/>
      <c r="BC485" s="19"/>
      <c r="BD485" s="19"/>
      <c r="BE485" s="19"/>
      <c r="BF485" s="19"/>
      <c r="BG485" s="19"/>
      <c r="BH485" s="19"/>
      <c r="BI485" s="19"/>
      <c r="BJ485" s="19"/>
    </row>
    <row r="486" spans="1:62" ht="12.75" customHeight="1" x14ac:dyDescent="0.15">
      <c r="A486" s="19"/>
      <c r="B486" s="19"/>
      <c r="C486" s="20"/>
      <c r="D486" s="21"/>
      <c r="E486" s="19"/>
      <c r="F486" s="19"/>
      <c r="G486" s="19"/>
      <c r="H486" s="19"/>
      <c r="I486" s="19"/>
      <c r="J486" s="19"/>
      <c r="K486" s="19"/>
      <c r="L486" s="19"/>
      <c r="M486" s="19"/>
      <c r="N486" s="19"/>
      <c r="O486" s="20"/>
      <c r="P486" s="19"/>
      <c r="Q486" s="19"/>
      <c r="R486" s="19"/>
      <c r="S486" s="19"/>
      <c r="T486" s="19"/>
      <c r="U486" s="19"/>
      <c r="V486" s="19"/>
      <c r="W486" s="19"/>
      <c r="X486" s="19"/>
      <c r="Y486" s="19"/>
      <c r="Z486" s="19"/>
      <c r="AA486" s="19"/>
      <c r="AB486" s="19"/>
      <c r="AC486" s="19"/>
      <c r="AD486" s="19"/>
      <c r="AE486" s="19"/>
      <c r="AF486" s="19"/>
      <c r="AG486" s="19"/>
      <c r="AH486" s="19"/>
      <c r="AI486" s="19"/>
      <c r="AJ486" s="19"/>
      <c r="AK486" s="19"/>
      <c r="AL486" s="19"/>
      <c r="AM486" s="19"/>
      <c r="AN486" s="19"/>
      <c r="AO486" s="19"/>
      <c r="AP486" s="19"/>
      <c r="AQ486" s="19"/>
      <c r="AR486" s="19"/>
      <c r="AS486" s="19"/>
      <c r="AT486" s="19"/>
      <c r="AU486" s="19"/>
      <c r="AV486" s="19"/>
      <c r="AW486" s="19"/>
      <c r="AX486" s="19"/>
      <c r="AY486" s="19"/>
      <c r="AZ486" s="19"/>
      <c r="BA486" s="19"/>
      <c r="BB486" s="19"/>
      <c r="BC486" s="19"/>
      <c r="BD486" s="19"/>
      <c r="BE486" s="19"/>
      <c r="BF486" s="19"/>
      <c r="BG486" s="19"/>
      <c r="BH486" s="19"/>
      <c r="BI486" s="19"/>
      <c r="BJ486" s="19"/>
    </row>
    <row r="487" spans="1:62" ht="12.75" customHeight="1" x14ac:dyDescent="0.15">
      <c r="A487" s="19"/>
      <c r="B487" s="19"/>
      <c r="C487" s="20"/>
      <c r="D487" s="21"/>
      <c r="E487" s="19"/>
      <c r="F487" s="19"/>
      <c r="G487" s="19"/>
      <c r="H487" s="19"/>
      <c r="I487" s="19"/>
      <c r="J487" s="19"/>
      <c r="K487" s="19"/>
      <c r="L487" s="19"/>
      <c r="M487" s="19"/>
      <c r="N487" s="19"/>
      <c r="O487" s="20"/>
      <c r="P487" s="19"/>
      <c r="Q487" s="19"/>
      <c r="R487" s="19"/>
      <c r="S487" s="19"/>
      <c r="T487" s="19"/>
      <c r="U487" s="19"/>
      <c r="V487" s="19"/>
      <c r="W487" s="19"/>
      <c r="X487" s="19"/>
      <c r="Y487" s="19"/>
      <c r="Z487" s="19"/>
      <c r="AA487" s="19"/>
      <c r="AB487" s="19"/>
      <c r="AC487" s="19"/>
      <c r="AD487" s="19"/>
      <c r="AE487" s="19"/>
      <c r="AF487" s="19"/>
      <c r="AG487" s="19"/>
      <c r="AH487" s="19"/>
      <c r="AI487" s="19"/>
      <c r="AJ487" s="19"/>
      <c r="AK487" s="19"/>
      <c r="AL487" s="19"/>
      <c r="AM487" s="19"/>
      <c r="AN487" s="19"/>
      <c r="AO487" s="19"/>
      <c r="AP487" s="19"/>
      <c r="AQ487" s="19"/>
      <c r="AR487" s="19"/>
      <c r="AS487" s="19"/>
      <c r="AT487" s="19"/>
      <c r="AU487" s="19"/>
      <c r="AV487" s="19"/>
      <c r="AW487" s="19"/>
      <c r="AX487" s="19"/>
      <c r="AY487" s="19"/>
      <c r="AZ487" s="19"/>
      <c r="BA487" s="19"/>
      <c r="BB487" s="19"/>
      <c r="BC487" s="19"/>
      <c r="BD487" s="19"/>
      <c r="BE487" s="19"/>
      <c r="BF487" s="19"/>
      <c r="BG487" s="19"/>
      <c r="BH487" s="19"/>
      <c r="BI487" s="19"/>
      <c r="BJ487" s="19"/>
    </row>
    <row r="488" spans="1:62" ht="12.75" customHeight="1" x14ac:dyDescent="0.15">
      <c r="A488" s="19"/>
      <c r="B488" s="19"/>
      <c r="C488" s="20"/>
      <c r="D488" s="21"/>
      <c r="E488" s="19"/>
      <c r="F488" s="19"/>
      <c r="G488" s="19"/>
      <c r="H488" s="19"/>
      <c r="I488" s="19"/>
      <c r="J488" s="19"/>
      <c r="K488" s="19"/>
      <c r="L488" s="19"/>
      <c r="M488" s="19"/>
      <c r="N488" s="19"/>
      <c r="O488" s="20"/>
      <c r="P488" s="19"/>
      <c r="Q488" s="19"/>
      <c r="R488" s="19"/>
      <c r="S488" s="19"/>
      <c r="T488" s="19"/>
      <c r="U488" s="19"/>
      <c r="V488" s="19"/>
      <c r="W488" s="19"/>
      <c r="X488" s="19"/>
      <c r="Y488" s="19"/>
      <c r="Z488" s="19"/>
      <c r="AA488" s="19"/>
      <c r="AB488" s="19"/>
      <c r="AC488" s="19"/>
      <c r="AD488" s="19"/>
      <c r="AE488" s="19"/>
      <c r="AF488" s="19"/>
      <c r="AG488" s="19"/>
      <c r="AH488" s="19"/>
      <c r="AI488" s="19"/>
      <c r="AJ488" s="19"/>
      <c r="AK488" s="19"/>
      <c r="AL488" s="19"/>
      <c r="AM488" s="19"/>
      <c r="AN488" s="19"/>
      <c r="AO488" s="19"/>
      <c r="AP488" s="19"/>
      <c r="AQ488" s="19"/>
      <c r="AR488" s="19"/>
      <c r="AS488" s="19"/>
      <c r="AT488" s="19"/>
      <c r="AU488" s="19"/>
      <c r="AV488" s="19"/>
      <c r="AW488" s="19"/>
      <c r="AX488" s="19"/>
      <c r="AY488" s="19"/>
      <c r="AZ488" s="19"/>
      <c r="BA488" s="19"/>
      <c r="BB488" s="19"/>
      <c r="BC488" s="19"/>
      <c r="BD488" s="19"/>
      <c r="BE488" s="19"/>
      <c r="BF488" s="19"/>
      <c r="BG488" s="19"/>
      <c r="BH488" s="19"/>
      <c r="BI488" s="19"/>
      <c r="BJ488" s="19"/>
    </row>
    <row r="489" spans="1:62" ht="12.75" customHeight="1" x14ac:dyDescent="0.15">
      <c r="A489" s="19"/>
      <c r="B489" s="19"/>
      <c r="C489" s="20"/>
      <c r="D489" s="21"/>
      <c r="E489" s="19"/>
      <c r="F489" s="19"/>
      <c r="G489" s="19"/>
      <c r="H489" s="19"/>
      <c r="I489" s="19"/>
      <c r="J489" s="19"/>
      <c r="K489" s="19"/>
      <c r="L489" s="19"/>
      <c r="M489" s="19"/>
      <c r="N489" s="19"/>
      <c r="O489" s="20"/>
      <c r="P489" s="19"/>
      <c r="Q489" s="19"/>
      <c r="R489" s="19"/>
      <c r="S489" s="19"/>
      <c r="T489" s="19"/>
      <c r="U489" s="19"/>
      <c r="V489" s="19"/>
      <c r="W489" s="19"/>
      <c r="X489" s="19"/>
      <c r="Y489" s="19"/>
      <c r="Z489" s="19"/>
      <c r="AA489" s="19"/>
      <c r="AB489" s="19"/>
      <c r="AC489" s="19"/>
      <c r="AD489" s="19"/>
      <c r="AE489" s="19"/>
      <c r="AF489" s="19"/>
      <c r="AG489" s="19"/>
      <c r="AH489" s="19"/>
      <c r="AI489" s="19"/>
      <c r="AJ489" s="19"/>
      <c r="AK489" s="19"/>
      <c r="AL489" s="19"/>
      <c r="AM489" s="19"/>
      <c r="AN489" s="19"/>
      <c r="AO489" s="19"/>
      <c r="AP489" s="19"/>
      <c r="AQ489" s="19"/>
      <c r="AR489" s="19"/>
      <c r="AS489" s="19"/>
      <c r="AT489" s="19"/>
      <c r="AU489" s="19"/>
      <c r="AV489" s="19"/>
      <c r="AW489" s="19"/>
      <c r="AX489" s="19"/>
      <c r="AY489" s="19"/>
      <c r="AZ489" s="19"/>
      <c r="BA489" s="19"/>
      <c r="BB489" s="19"/>
      <c r="BC489" s="19"/>
      <c r="BD489" s="19"/>
      <c r="BE489" s="19"/>
      <c r="BF489" s="19"/>
      <c r="BG489" s="19"/>
      <c r="BH489" s="19"/>
      <c r="BI489" s="19"/>
      <c r="BJ489" s="19"/>
    </row>
    <row r="490" spans="1:62" ht="12.75" customHeight="1" x14ac:dyDescent="0.15">
      <c r="A490" s="19"/>
      <c r="B490" s="19"/>
      <c r="C490" s="20"/>
      <c r="D490" s="21"/>
      <c r="E490" s="19"/>
      <c r="F490" s="19"/>
      <c r="G490" s="19"/>
      <c r="H490" s="19"/>
      <c r="I490" s="19"/>
      <c r="J490" s="19"/>
      <c r="K490" s="19"/>
      <c r="L490" s="19"/>
      <c r="M490" s="19"/>
      <c r="N490" s="19"/>
      <c r="O490" s="20"/>
      <c r="P490" s="19"/>
      <c r="Q490" s="19"/>
      <c r="R490" s="19"/>
      <c r="S490" s="19"/>
      <c r="T490" s="19"/>
      <c r="U490" s="19"/>
      <c r="V490" s="19"/>
      <c r="W490" s="19"/>
      <c r="X490" s="19"/>
      <c r="Y490" s="19"/>
      <c r="Z490" s="19"/>
      <c r="AA490" s="19"/>
      <c r="AB490" s="19"/>
      <c r="AC490" s="19"/>
      <c r="AD490" s="19"/>
      <c r="AE490" s="19"/>
      <c r="AF490" s="19"/>
      <c r="AG490" s="19"/>
      <c r="AH490" s="19"/>
      <c r="AI490" s="19"/>
      <c r="AJ490" s="19"/>
      <c r="AK490" s="19"/>
      <c r="AL490" s="19"/>
      <c r="AM490" s="19"/>
      <c r="AN490" s="19"/>
      <c r="AO490" s="19"/>
      <c r="AP490" s="19"/>
      <c r="AQ490" s="19"/>
      <c r="AR490" s="19"/>
      <c r="AS490" s="19"/>
      <c r="AT490" s="19"/>
      <c r="AU490" s="19"/>
      <c r="AV490" s="19"/>
      <c r="AW490" s="19"/>
      <c r="AX490" s="19"/>
      <c r="AY490" s="19"/>
      <c r="AZ490" s="19"/>
      <c r="BA490" s="19"/>
      <c r="BB490" s="19"/>
      <c r="BC490" s="19"/>
      <c r="BD490" s="19"/>
      <c r="BE490" s="19"/>
      <c r="BF490" s="19"/>
      <c r="BG490" s="19"/>
      <c r="BH490" s="19"/>
      <c r="BI490" s="19"/>
      <c r="BJ490" s="19"/>
    </row>
    <row r="491" spans="1:62" ht="12.75" customHeight="1" x14ac:dyDescent="0.15">
      <c r="A491" s="19"/>
      <c r="B491" s="19"/>
      <c r="C491" s="20"/>
      <c r="D491" s="21"/>
      <c r="E491" s="19"/>
      <c r="F491" s="19"/>
      <c r="G491" s="19"/>
      <c r="H491" s="19"/>
      <c r="I491" s="19"/>
      <c r="J491" s="19"/>
      <c r="K491" s="19"/>
      <c r="L491" s="19"/>
      <c r="M491" s="19"/>
      <c r="N491" s="19"/>
      <c r="O491" s="20"/>
      <c r="P491" s="19"/>
      <c r="Q491" s="19"/>
      <c r="R491" s="19"/>
      <c r="S491" s="19"/>
      <c r="T491" s="19"/>
      <c r="U491" s="19"/>
      <c r="V491" s="19"/>
      <c r="W491" s="19"/>
      <c r="X491" s="19"/>
      <c r="Y491" s="19"/>
      <c r="Z491" s="19"/>
      <c r="AA491" s="19"/>
      <c r="AB491" s="19"/>
      <c r="AC491" s="19"/>
      <c r="AD491" s="19"/>
      <c r="AE491" s="19"/>
      <c r="AF491" s="19"/>
      <c r="AG491" s="19"/>
      <c r="AH491" s="19"/>
      <c r="AI491" s="19"/>
      <c r="AJ491" s="19"/>
      <c r="AK491" s="19"/>
      <c r="AL491" s="19"/>
      <c r="AM491" s="19"/>
      <c r="AN491" s="19"/>
      <c r="AO491" s="19"/>
      <c r="AP491" s="19"/>
      <c r="AQ491" s="19"/>
      <c r="AR491" s="19"/>
      <c r="AS491" s="19"/>
      <c r="AT491" s="19"/>
      <c r="AU491" s="19"/>
      <c r="AV491" s="19"/>
      <c r="AW491" s="19"/>
      <c r="AX491" s="19"/>
      <c r="AY491" s="19"/>
      <c r="AZ491" s="19"/>
      <c r="BA491" s="19"/>
      <c r="BB491" s="19"/>
      <c r="BC491" s="19"/>
      <c r="BD491" s="19"/>
      <c r="BE491" s="19"/>
      <c r="BF491" s="19"/>
      <c r="BG491" s="19"/>
      <c r="BH491" s="19"/>
      <c r="BI491" s="19"/>
      <c r="BJ491" s="19"/>
    </row>
    <row r="492" spans="1:62" ht="12.75" customHeight="1" x14ac:dyDescent="0.15">
      <c r="A492" s="19"/>
      <c r="B492" s="19"/>
      <c r="C492" s="20"/>
      <c r="D492" s="21"/>
      <c r="E492" s="19"/>
      <c r="F492" s="19"/>
      <c r="G492" s="19"/>
      <c r="H492" s="19"/>
      <c r="I492" s="19"/>
      <c r="J492" s="19"/>
      <c r="K492" s="19"/>
      <c r="L492" s="19"/>
      <c r="M492" s="19"/>
      <c r="N492" s="19"/>
      <c r="O492" s="20"/>
      <c r="P492" s="19"/>
      <c r="Q492" s="19"/>
      <c r="R492" s="19"/>
      <c r="S492" s="19"/>
      <c r="T492" s="19"/>
      <c r="U492" s="19"/>
      <c r="V492" s="19"/>
      <c r="W492" s="19"/>
      <c r="X492" s="19"/>
      <c r="Y492" s="19"/>
      <c r="Z492" s="19"/>
      <c r="AA492" s="19"/>
      <c r="AB492" s="19"/>
      <c r="AC492" s="19"/>
      <c r="AD492" s="19"/>
      <c r="AE492" s="19"/>
      <c r="AF492" s="19"/>
      <c r="AG492" s="19"/>
      <c r="AH492" s="19"/>
      <c r="AI492" s="19"/>
      <c r="AJ492" s="19"/>
      <c r="AK492" s="19"/>
      <c r="AL492" s="19"/>
      <c r="AM492" s="19"/>
      <c r="AN492" s="19"/>
      <c r="AO492" s="19"/>
      <c r="AP492" s="19"/>
      <c r="AQ492" s="19"/>
      <c r="AR492" s="19"/>
      <c r="AS492" s="19"/>
      <c r="AT492" s="19"/>
      <c r="AU492" s="19"/>
      <c r="AV492" s="19"/>
      <c r="AW492" s="19"/>
      <c r="AX492" s="19"/>
      <c r="AY492" s="19"/>
      <c r="AZ492" s="19"/>
      <c r="BA492" s="19"/>
      <c r="BB492" s="19"/>
      <c r="BC492" s="19"/>
      <c r="BD492" s="19"/>
      <c r="BE492" s="19"/>
      <c r="BF492" s="19"/>
      <c r="BG492" s="19"/>
      <c r="BH492" s="19"/>
      <c r="BI492" s="19"/>
      <c r="BJ492" s="19"/>
    </row>
    <row r="493" spans="1:62" ht="12.75" customHeight="1" x14ac:dyDescent="0.15">
      <c r="A493" s="19"/>
      <c r="B493" s="19"/>
      <c r="C493" s="20"/>
      <c r="D493" s="21"/>
      <c r="E493" s="19"/>
      <c r="F493" s="19"/>
      <c r="G493" s="19"/>
      <c r="H493" s="19"/>
      <c r="I493" s="19"/>
      <c r="J493" s="19"/>
      <c r="K493" s="19"/>
      <c r="L493" s="19"/>
      <c r="M493" s="19"/>
      <c r="N493" s="19"/>
      <c r="O493" s="20"/>
      <c r="P493" s="19"/>
      <c r="Q493" s="19"/>
      <c r="R493" s="19"/>
      <c r="S493" s="19"/>
      <c r="T493" s="19"/>
      <c r="U493" s="19"/>
      <c r="V493" s="19"/>
      <c r="W493" s="19"/>
      <c r="X493" s="19"/>
      <c r="Y493" s="19"/>
      <c r="Z493" s="19"/>
      <c r="AA493" s="19"/>
      <c r="AB493" s="19"/>
      <c r="AC493" s="19"/>
      <c r="AD493" s="19"/>
      <c r="AE493" s="19"/>
      <c r="AF493" s="19"/>
      <c r="AG493" s="19"/>
      <c r="AH493" s="19"/>
      <c r="AI493" s="19"/>
      <c r="AJ493" s="19"/>
      <c r="AK493" s="19"/>
      <c r="AL493" s="19"/>
      <c r="AM493" s="19"/>
      <c r="AN493" s="19"/>
      <c r="AO493" s="19"/>
      <c r="AP493" s="19"/>
      <c r="AQ493" s="19"/>
      <c r="AR493" s="19"/>
      <c r="AS493" s="19"/>
      <c r="AT493" s="19"/>
      <c r="AU493" s="19"/>
      <c r="AV493" s="19"/>
      <c r="AW493" s="19"/>
      <c r="AX493" s="19"/>
      <c r="AY493" s="19"/>
      <c r="AZ493" s="19"/>
      <c r="BA493" s="19"/>
      <c r="BB493" s="19"/>
      <c r="BC493" s="19"/>
      <c r="BD493" s="19"/>
      <c r="BE493" s="19"/>
      <c r="BF493" s="19"/>
      <c r="BG493" s="19"/>
      <c r="BH493" s="19"/>
      <c r="BI493" s="19"/>
      <c r="BJ493" s="19"/>
    </row>
    <row r="494" spans="1:62" ht="12.75" customHeight="1" x14ac:dyDescent="0.15">
      <c r="A494" s="19"/>
      <c r="B494" s="19"/>
      <c r="C494" s="20"/>
      <c r="D494" s="21"/>
      <c r="E494" s="19"/>
      <c r="F494" s="19"/>
      <c r="G494" s="19"/>
      <c r="H494" s="19"/>
      <c r="I494" s="19"/>
      <c r="J494" s="19"/>
      <c r="K494" s="19"/>
      <c r="L494" s="19"/>
      <c r="M494" s="19"/>
      <c r="N494" s="19"/>
      <c r="O494" s="20"/>
      <c r="P494" s="19"/>
      <c r="Q494" s="19"/>
      <c r="R494" s="19"/>
      <c r="S494" s="19"/>
      <c r="T494" s="19"/>
      <c r="U494" s="19"/>
      <c r="V494" s="19"/>
      <c r="W494" s="19"/>
      <c r="X494" s="19"/>
      <c r="Y494" s="19"/>
      <c r="Z494" s="19"/>
      <c r="AA494" s="19"/>
      <c r="AB494" s="19"/>
      <c r="AC494" s="19"/>
      <c r="AD494" s="19"/>
      <c r="AE494" s="19"/>
      <c r="AF494" s="19"/>
      <c r="AG494" s="19"/>
      <c r="AH494" s="19"/>
      <c r="AI494" s="19"/>
      <c r="AJ494" s="19"/>
      <c r="AK494" s="19"/>
      <c r="AL494" s="19"/>
      <c r="AM494" s="19"/>
      <c r="AN494" s="19"/>
      <c r="AO494" s="19"/>
      <c r="AP494" s="19"/>
      <c r="AQ494" s="19"/>
      <c r="AR494" s="19"/>
      <c r="AS494" s="19"/>
      <c r="AT494" s="19"/>
      <c r="AU494" s="19"/>
      <c r="AV494" s="19"/>
      <c r="AW494" s="19"/>
      <c r="AX494" s="19"/>
      <c r="AY494" s="19"/>
      <c r="AZ494" s="19"/>
      <c r="BA494" s="19"/>
      <c r="BB494" s="19"/>
      <c r="BC494" s="19"/>
      <c r="BD494" s="19"/>
      <c r="BE494" s="19"/>
      <c r="BF494" s="19"/>
      <c r="BG494" s="19"/>
      <c r="BH494" s="19"/>
      <c r="BI494" s="19"/>
      <c r="BJ494" s="19"/>
    </row>
    <row r="495" spans="1:62" ht="12.75" customHeight="1" x14ac:dyDescent="0.15">
      <c r="A495" s="19"/>
      <c r="B495" s="19"/>
      <c r="C495" s="20"/>
      <c r="D495" s="21"/>
      <c r="E495" s="19"/>
      <c r="F495" s="19"/>
      <c r="G495" s="19"/>
      <c r="H495" s="19"/>
      <c r="I495" s="19"/>
      <c r="J495" s="19"/>
      <c r="K495" s="19"/>
      <c r="L495" s="19"/>
      <c r="M495" s="19"/>
      <c r="N495" s="19"/>
      <c r="O495" s="20"/>
      <c r="P495" s="19"/>
      <c r="Q495" s="19"/>
      <c r="R495" s="19"/>
      <c r="S495" s="19"/>
      <c r="T495" s="19"/>
      <c r="U495" s="19"/>
      <c r="V495" s="19"/>
      <c r="W495" s="19"/>
      <c r="X495" s="19"/>
      <c r="Y495" s="19"/>
      <c r="Z495" s="19"/>
      <c r="AA495" s="19"/>
      <c r="AB495" s="19"/>
      <c r="AC495" s="19"/>
      <c r="AD495" s="19"/>
      <c r="AE495" s="19"/>
      <c r="AF495" s="19"/>
      <c r="AG495" s="19"/>
      <c r="AH495" s="19"/>
      <c r="AI495" s="19"/>
      <c r="AJ495" s="19"/>
      <c r="AK495" s="19"/>
      <c r="AL495" s="19"/>
      <c r="AM495" s="19"/>
      <c r="AN495" s="19"/>
      <c r="AO495" s="19"/>
      <c r="AP495" s="19"/>
      <c r="AQ495" s="19"/>
      <c r="AR495" s="19"/>
      <c r="AS495" s="19"/>
      <c r="AT495" s="19"/>
      <c r="AU495" s="19"/>
      <c r="AV495" s="19"/>
      <c r="AW495" s="19"/>
      <c r="AX495" s="19"/>
      <c r="AY495" s="19"/>
      <c r="AZ495" s="19"/>
      <c r="BA495" s="19"/>
      <c r="BB495" s="19"/>
      <c r="BC495" s="19"/>
      <c r="BD495" s="19"/>
      <c r="BE495" s="19"/>
      <c r="BF495" s="19"/>
      <c r="BG495" s="19"/>
      <c r="BH495" s="19"/>
      <c r="BI495" s="19"/>
      <c r="BJ495" s="19"/>
    </row>
    <row r="496" spans="1:62" ht="12.75" customHeight="1" x14ac:dyDescent="0.15">
      <c r="A496" s="19"/>
      <c r="B496" s="19"/>
      <c r="C496" s="20"/>
      <c r="D496" s="21"/>
      <c r="E496" s="19"/>
      <c r="F496" s="19"/>
      <c r="G496" s="19"/>
      <c r="H496" s="19"/>
      <c r="I496" s="19"/>
      <c r="J496" s="19"/>
      <c r="K496" s="19"/>
      <c r="L496" s="19"/>
      <c r="M496" s="19"/>
      <c r="N496" s="19"/>
      <c r="O496" s="20"/>
      <c r="P496" s="19"/>
      <c r="Q496" s="19"/>
      <c r="R496" s="19"/>
      <c r="S496" s="19"/>
      <c r="T496" s="19"/>
      <c r="U496" s="19"/>
      <c r="V496" s="19"/>
      <c r="W496" s="19"/>
      <c r="X496" s="19"/>
      <c r="Y496" s="19"/>
      <c r="Z496" s="19"/>
      <c r="AA496" s="19"/>
      <c r="AB496" s="19"/>
      <c r="AC496" s="19"/>
      <c r="AD496" s="19"/>
      <c r="AE496" s="19"/>
      <c r="AF496" s="19"/>
      <c r="AG496" s="19"/>
      <c r="AH496" s="19"/>
      <c r="AI496" s="19"/>
      <c r="AJ496" s="19"/>
      <c r="AK496" s="19"/>
      <c r="AL496" s="19"/>
      <c r="AM496" s="19"/>
      <c r="AN496" s="19"/>
      <c r="AO496" s="19"/>
      <c r="AP496" s="19"/>
      <c r="AQ496" s="19"/>
      <c r="AR496" s="19"/>
      <c r="AS496" s="19"/>
      <c r="AT496" s="19"/>
      <c r="AU496" s="19"/>
      <c r="AV496" s="19"/>
      <c r="AW496" s="19"/>
      <c r="AX496" s="19"/>
      <c r="AY496" s="19"/>
      <c r="AZ496" s="19"/>
      <c r="BA496" s="19"/>
      <c r="BB496" s="19"/>
      <c r="BC496" s="19"/>
      <c r="BD496" s="19"/>
      <c r="BE496" s="19"/>
      <c r="BF496" s="19"/>
      <c r="BG496" s="19"/>
      <c r="BH496" s="19"/>
      <c r="BI496" s="19"/>
      <c r="BJ496" s="19"/>
    </row>
    <row r="497" spans="1:62" ht="12.75" customHeight="1" x14ac:dyDescent="0.15">
      <c r="A497" s="19"/>
      <c r="B497" s="19"/>
      <c r="C497" s="20"/>
      <c r="D497" s="21"/>
      <c r="E497" s="19"/>
      <c r="F497" s="19"/>
      <c r="G497" s="19"/>
      <c r="H497" s="19"/>
      <c r="I497" s="19"/>
      <c r="J497" s="19"/>
      <c r="K497" s="19"/>
      <c r="L497" s="19"/>
      <c r="M497" s="19"/>
      <c r="N497" s="19"/>
      <c r="O497" s="20"/>
      <c r="P497" s="19"/>
      <c r="Q497" s="19"/>
      <c r="R497" s="19"/>
      <c r="S497" s="19"/>
      <c r="T497" s="19"/>
      <c r="U497" s="19"/>
      <c r="V497" s="19"/>
      <c r="W497" s="19"/>
      <c r="X497" s="19"/>
      <c r="Y497" s="19"/>
      <c r="Z497" s="19"/>
      <c r="AA497" s="19"/>
      <c r="AB497" s="19"/>
      <c r="AC497" s="19"/>
      <c r="AD497" s="19"/>
      <c r="AE497" s="19"/>
      <c r="AF497" s="19"/>
      <c r="AG497" s="19"/>
      <c r="AH497" s="19"/>
      <c r="AI497" s="19"/>
      <c r="AJ497" s="19"/>
      <c r="AK497" s="19"/>
      <c r="AL497" s="19"/>
      <c r="AM497" s="19"/>
      <c r="AN497" s="19"/>
      <c r="AO497" s="19"/>
      <c r="AP497" s="19"/>
      <c r="AQ497" s="19"/>
      <c r="AR497" s="19"/>
      <c r="AS497" s="19"/>
      <c r="AT497" s="19"/>
      <c r="AU497" s="19"/>
      <c r="AV497" s="19"/>
      <c r="AW497" s="19"/>
      <c r="AX497" s="19"/>
      <c r="AY497" s="19"/>
      <c r="AZ497" s="19"/>
      <c r="BA497" s="19"/>
      <c r="BB497" s="19"/>
      <c r="BC497" s="19"/>
      <c r="BD497" s="19"/>
      <c r="BE497" s="19"/>
      <c r="BF497" s="19"/>
      <c r="BG497" s="19"/>
      <c r="BH497" s="19"/>
      <c r="BI497" s="19"/>
      <c r="BJ497" s="19"/>
    </row>
    <row r="498" spans="1:62" ht="12.75" customHeight="1" x14ac:dyDescent="0.15">
      <c r="A498" s="19"/>
      <c r="B498" s="19"/>
      <c r="C498" s="20"/>
      <c r="D498" s="21"/>
      <c r="E498" s="19"/>
      <c r="F498" s="19"/>
      <c r="G498" s="19"/>
      <c r="H498" s="19"/>
      <c r="I498" s="19"/>
      <c r="J498" s="19"/>
      <c r="K498" s="19"/>
      <c r="L498" s="19"/>
      <c r="M498" s="19"/>
      <c r="N498" s="19"/>
      <c r="O498" s="20"/>
      <c r="P498" s="19"/>
      <c r="Q498" s="19"/>
      <c r="R498" s="19"/>
      <c r="S498" s="19"/>
      <c r="T498" s="19"/>
      <c r="U498" s="19"/>
      <c r="V498" s="19"/>
      <c r="W498" s="19"/>
      <c r="X498" s="19"/>
      <c r="Y498" s="19"/>
      <c r="Z498" s="19"/>
      <c r="AA498" s="19"/>
      <c r="AB498" s="19"/>
      <c r="AC498" s="19"/>
      <c r="AD498" s="19"/>
      <c r="AE498" s="19"/>
      <c r="AF498" s="19"/>
      <c r="AG498" s="19"/>
      <c r="AH498" s="19"/>
      <c r="AI498" s="19"/>
      <c r="AJ498" s="19"/>
      <c r="AK498" s="19"/>
      <c r="AL498" s="19"/>
      <c r="AM498" s="19"/>
      <c r="AN498" s="19"/>
      <c r="AO498" s="19"/>
      <c r="AP498" s="19"/>
      <c r="AQ498" s="19"/>
      <c r="AR498" s="19"/>
      <c r="AS498" s="19"/>
      <c r="AT498" s="19"/>
      <c r="AU498" s="19"/>
      <c r="AV498" s="19"/>
      <c r="AW498" s="19"/>
      <c r="AX498" s="19"/>
      <c r="AY498" s="19"/>
      <c r="AZ498" s="19"/>
      <c r="BA498" s="19"/>
      <c r="BB498" s="19"/>
      <c r="BC498" s="19"/>
      <c r="BD498" s="19"/>
      <c r="BE498" s="19"/>
      <c r="BF498" s="19"/>
      <c r="BG498" s="19"/>
      <c r="BH498" s="19"/>
      <c r="BI498" s="19"/>
      <c r="BJ498" s="19"/>
    </row>
    <row r="499" spans="1:62" ht="12.75" customHeight="1" x14ac:dyDescent="0.15">
      <c r="A499" s="19"/>
      <c r="B499" s="19"/>
      <c r="C499" s="20"/>
      <c r="D499" s="21"/>
      <c r="E499" s="19"/>
      <c r="F499" s="19"/>
      <c r="G499" s="19"/>
      <c r="H499" s="19"/>
      <c r="I499" s="19"/>
      <c r="J499" s="19"/>
      <c r="K499" s="19"/>
      <c r="L499" s="19"/>
      <c r="M499" s="19"/>
      <c r="N499" s="19"/>
      <c r="O499" s="20"/>
      <c r="P499" s="19"/>
      <c r="Q499" s="19"/>
      <c r="R499" s="19"/>
      <c r="S499" s="19"/>
      <c r="T499" s="19"/>
      <c r="U499" s="19"/>
      <c r="V499" s="19"/>
      <c r="W499" s="19"/>
      <c r="X499" s="19"/>
      <c r="Y499" s="19"/>
      <c r="Z499" s="19"/>
      <c r="AA499" s="19"/>
      <c r="AB499" s="19"/>
      <c r="AC499" s="19"/>
      <c r="AD499" s="19"/>
      <c r="AE499" s="19"/>
      <c r="AF499" s="19"/>
      <c r="AG499" s="19"/>
      <c r="AH499" s="19"/>
      <c r="AI499" s="19"/>
      <c r="AJ499" s="19"/>
      <c r="AK499" s="19"/>
      <c r="AL499" s="19"/>
      <c r="AM499" s="19"/>
      <c r="AN499" s="19"/>
      <c r="AO499" s="19"/>
      <c r="AP499" s="19"/>
      <c r="AQ499" s="19"/>
      <c r="AR499" s="19"/>
      <c r="AS499" s="19"/>
      <c r="AT499" s="19"/>
      <c r="AU499" s="19"/>
      <c r="AV499" s="19"/>
      <c r="AW499" s="19"/>
      <c r="AX499" s="19"/>
      <c r="AY499" s="19"/>
      <c r="AZ499" s="19"/>
      <c r="BA499" s="19"/>
      <c r="BB499" s="19"/>
      <c r="BC499" s="19"/>
      <c r="BD499" s="19"/>
      <c r="BE499" s="19"/>
      <c r="BF499" s="19"/>
      <c r="BG499" s="19"/>
      <c r="BH499" s="19"/>
      <c r="BI499" s="19"/>
      <c r="BJ499" s="19"/>
    </row>
    <row r="500" spans="1:62" ht="12.75" customHeight="1" x14ac:dyDescent="0.15">
      <c r="A500" s="19"/>
      <c r="B500" s="19"/>
      <c r="C500" s="20"/>
      <c r="D500" s="21"/>
      <c r="E500" s="19"/>
      <c r="F500" s="19"/>
      <c r="G500" s="19"/>
      <c r="H500" s="19"/>
      <c r="I500" s="19"/>
      <c r="J500" s="19"/>
      <c r="K500" s="19"/>
      <c r="L500" s="19"/>
      <c r="M500" s="19"/>
      <c r="N500" s="19"/>
      <c r="O500" s="20"/>
      <c r="P500" s="19"/>
      <c r="Q500" s="19"/>
      <c r="R500" s="19"/>
      <c r="S500" s="19"/>
      <c r="T500" s="19"/>
      <c r="U500" s="19"/>
      <c r="V500" s="19"/>
      <c r="W500" s="19"/>
      <c r="X500" s="19"/>
      <c r="Y500" s="19"/>
      <c r="Z500" s="19"/>
      <c r="AA500" s="19"/>
      <c r="AB500" s="19"/>
      <c r="AC500" s="19"/>
      <c r="AD500" s="19"/>
      <c r="AE500" s="19"/>
      <c r="AF500" s="19"/>
      <c r="AG500" s="19"/>
      <c r="AH500" s="19"/>
      <c r="AI500" s="19"/>
      <c r="AJ500" s="19"/>
      <c r="AK500" s="19"/>
      <c r="AL500" s="19"/>
      <c r="AM500" s="19"/>
      <c r="AN500" s="19"/>
      <c r="AO500" s="19"/>
      <c r="AP500" s="19"/>
      <c r="AQ500" s="19"/>
      <c r="AR500" s="19"/>
      <c r="AS500" s="19"/>
      <c r="AT500" s="19"/>
      <c r="AU500" s="19"/>
      <c r="AV500" s="19"/>
      <c r="AW500" s="19"/>
      <c r="AX500" s="19"/>
      <c r="AY500" s="19"/>
      <c r="AZ500" s="19"/>
      <c r="BA500" s="19"/>
      <c r="BB500" s="19"/>
      <c r="BC500" s="19"/>
      <c r="BD500" s="19"/>
      <c r="BE500" s="19"/>
      <c r="BF500" s="19"/>
      <c r="BG500" s="19"/>
      <c r="BH500" s="19"/>
      <c r="BI500" s="19"/>
      <c r="BJ500" s="19"/>
    </row>
    <row r="501" spans="1:62" ht="12.75" customHeight="1" x14ac:dyDescent="0.15">
      <c r="A501" s="19"/>
      <c r="B501" s="19"/>
      <c r="C501" s="20"/>
      <c r="D501" s="21"/>
      <c r="E501" s="19"/>
      <c r="F501" s="19"/>
      <c r="G501" s="19"/>
      <c r="H501" s="19"/>
      <c r="I501" s="19"/>
      <c r="J501" s="19"/>
      <c r="K501" s="19"/>
      <c r="L501" s="19"/>
      <c r="M501" s="19"/>
      <c r="N501" s="19"/>
      <c r="O501" s="20"/>
      <c r="P501" s="19"/>
      <c r="Q501" s="19"/>
      <c r="R501" s="19"/>
      <c r="S501" s="19"/>
      <c r="T501" s="19"/>
      <c r="U501" s="19"/>
      <c r="V501" s="19"/>
      <c r="W501" s="19"/>
      <c r="X501" s="19"/>
      <c r="Y501" s="19"/>
      <c r="Z501" s="19"/>
      <c r="AA501" s="19"/>
      <c r="AB501" s="19"/>
      <c r="AC501" s="19"/>
      <c r="AD501" s="19"/>
      <c r="AE501" s="19"/>
      <c r="AF501" s="19"/>
      <c r="AG501" s="19"/>
      <c r="AH501" s="19"/>
      <c r="AI501" s="19"/>
      <c r="AJ501" s="19"/>
      <c r="AK501" s="19"/>
      <c r="AL501" s="19"/>
      <c r="AM501" s="19"/>
      <c r="AN501" s="19"/>
      <c r="AO501" s="19"/>
      <c r="AP501" s="19"/>
      <c r="AQ501" s="19"/>
      <c r="AR501" s="19"/>
      <c r="AS501" s="19"/>
      <c r="AT501" s="19"/>
      <c r="AU501" s="19"/>
      <c r="AV501" s="19"/>
      <c r="AW501" s="19"/>
      <c r="AX501" s="19"/>
      <c r="AY501" s="19"/>
      <c r="AZ501" s="19"/>
      <c r="BA501" s="19"/>
      <c r="BB501" s="19"/>
      <c r="BC501" s="19"/>
      <c r="BD501" s="19"/>
      <c r="BE501" s="19"/>
      <c r="BF501" s="19"/>
      <c r="BG501" s="19"/>
      <c r="BH501" s="19"/>
      <c r="BI501" s="19"/>
      <c r="BJ501" s="19"/>
    </row>
    <row r="502" spans="1:62" ht="12.75" customHeight="1" x14ac:dyDescent="0.15">
      <c r="A502" s="19"/>
      <c r="B502" s="19"/>
      <c r="C502" s="20"/>
      <c r="D502" s="21"/>
      <c r="E502" s="19"/>
      <c r="F502" s="19"/>
      <c r="G502" s="19"/>
      <c r="H502" s="19"/>
      <c r="I502" s="19"/>
      <c r="J502" s="19"/>
      <c r="K502" s="19"/>
      <c r="L502" s="19"/>
      <c r="M502" s="19"/>
      <c r="N502" s="19"/>
      <c r="O502" s="20"/>
      <c r="P502" s="19"/>
      <c r="Q502" s="19"/>
      <c r="R502" s="19"/>
      <c r="S502" s="19"/>
      <c r="T502" s="19"/>
      <c r="U502" s="19"/>
      <c r="V502" s="19"/>
      <c r="W502" s="19"/>
      <c r="X502" s="19"/>
      <c r="Y502" s="19"/>
      <c r="Z502" s="19"/>
      <c r="AA502" s="19"/>
      <c r="AB502" s="19"/>
      <c r="AC502" s="19"/>
      <c r="AD502" s="19"/>
      <c r="AE502" s="19"/>
      <c r="AF502" s="19"/>
      <c r="AG502" s="19"/>
      <c r="AH502" s="19"/>
      <c r="AI502" s="19"/>
      <c r="AJ502" s="19"/>
      <c r="AK502" s="19"/>
      <c r="AL502" s="19"/>
      <c r="AM502" s="19"/>
      <c r="AN502" s="19"/>
      <c r="AO502" s="19"/>
      <c r="AP502" s="19"/>
      <c r="AQ502" s="19"/>
      <c r="AR502" s="19"/>
      <c r="AS502" s="19"/>
      <c r="AT502" s="19"/>
      <c r="AU502" s="19"/>
      <c r="AV502" s="19"/>
      <c r="AW502" s="19"/>
      <c r="AX502" s="19"/>
      <c r="AY502" s="19"/>
      <c r="AZ502" s="19"/>
      <c r="BA502" s="19"/>
      <c r="BB502" s="19"/>
      <c r="BC502" s="19"/>
      <c r="BD502" s="19"/>
      <c r="BE502" s="19"/>
      <c r="BF502" s="19"/>
      <c r="BG502" s="19"/>
      <c r="BH502" s="19"/>
      <c r="BI502" s="19"/>
      <c r="BJ502" s="19"/>
    </row>
    <row r="503" spans="1:62" ht="12.75" customHeight="1" x14ac:dyDescent="0.15">
      <c r="A503" s="19"/>
      <c r="B503" s="19"/>
      <c r="C503" s="20"/>
      <c r="D503" s="21"/>
      <c r="E503" s="19"/>
      <c r="F503" s="19"/>
      <c r="G503" s="19"/>
      <c r="H503" s="19"/>
      <c r="I503" s="19"/>
      <c r="J503" s="19"/>
      <c r="K503" s="19"/>
      <c r="L503" s="19"/>
      <c r="M503" s="19"/>
      <c r="N503" s="19"/>
      <c r="O503" s="20"/>
      <c r="P503" s="19"/>
      <c r="Q503" s="19"/>
      <c r="R503" s="19"/>
      <c r="S503" s="19"/>
      <c r="T503" s="19"/>
      <c r="U503" s="19"/>
      <c r="V503" s="19"/>
      <c r="W503" s="19"/>
      <c r="X503" s="19"/>
      <c r="Y503" s="19"/>
      <c r="Z503" s="19"/>
      <c r="AA503" s="19"/>
      <c r="AB503" s="19"/>
      <c r="AC503" s="19"/>
      <c r="AD503" s="19"/>
      <c r="AE503" s="19"/>
      <c r="AF503" s="19"/>
      <c r="AG503" s="19"/>
      <c r="AH503" s="19"/>
      <c r="AI503" s="19"/>
      <c r="AJ503" s="19"/>
      <c r="AK503" s="19"/>
      <c r="AL503" s="19"/>
      <c r="AM503" s="19"/>
      <c r="AN503" s="19"/>
      <c r="AO503" s="19"/>
      <c r="AP503" s="19"/>
      <c r="AQ503" s="19"/>
      <c r="AR503" s="19"/>
      <c r="AS503" s="19"/>
      <c r="AT503" s="19"/>
      <c r="AU503" s="19"/>
      <c r="AV503" s="19"/>
      <c r="AW503" s="19"/>
      <c r="AX503" s="19"/>
      <c r="AY503" s="19"/>
      <c r="AZ503" s="19"/>
      <c r="BA503" s="19"/>
      <c r="BB503" s="19"/>
      <c r="BC503" s="19"/>
      <c r="BD503" s="19"/>
      <c r="BE503" s="19"/>
      <c r="BF503" s="19"/>
      <c r="BG503" s="19"/>
      <c r="BH503" s="19"/>
      <c r="BI503" s="19"/>
      <c r="BJ503" s="19"/>
    </row>
    <row r="504" spans="1:62" ht="12.75" customHeight="1" x14ac:dyDescent="0.15">
      <c r="A504" s="19"/>
      <c r="B504" s="19"/>
      <c r="C504" s="20"/>
      <c r="D504" s="21"/>
      <c r="E504" s="19"/>
      <c r="F504" s="19"/>
      <c r="G504" s="19"/>
      <c r="H504" s="19"/>
      <c r="I504" s="19"/>
      <c r="J504" s="19"/>
      <c r="K504" s="19"/>
      <c r="L504" s="19"/>
      <c r="M504" s="19"/>
      <c r="N504" s="19"/>
      <c r="O504" s="20"/>
      <c r="P504" s="19"/>
      <c r="Q504" s="19"/>
      <c r="R504" s="19"/>
      <c r="S504" s="19"/>
      <c r="T504" s="19"/>
      <c r="U504" s="19"/>
      <c r="V504" s="19"/>
      <c r="W504" s="19"/>
      <c r="X504" s="19"/>
      <c r="Y504" s="19"/>
      <c r="Z504" s="19"/>
      <c r="AA504" s="19"/>
      <c r="AB504" s="19"/>
      <c r="AC504" s="19"/>
      <c r="AD504" s="19"/>
      <c r="AE504" s="19"/>
      <c r="AF504" s="19"/>
      <c r="AG504" s="19"/>
      <c r="AH504" s="19"/>
      <c r="AI504" s="19"/>
      <c r="AJ504" s="19"/>
      <c r="AK504" s="19"/>
      <c r="AL504" s="19"/>
      <c r="AM504" s="19"/>
      <c r="AN504" s="19"/>
      <c r="AO504" s="19"/>
      <c r="AP504" s="19"/>
      <c r="AQ504" s="19"/>
      <c r="AR504" s="19"/>
      <c r="AS504" s="19"/>
      <c r="AT504" s="19"/>
      <c r="AU504" s="19"/>
      <c r="AV504" s="19"/>
      <c r="AW504" s="19"/>
      <c r="AX504" s="19"/>
      <c r="AY504" s="19"/>
      <c r="AZ504" s="19"/>
      <c r="BA504" s="19"/>
      <c r="BB504" s="19"/>
      <c r="BC504" s="19"/>
      <c r="BD504" s="19"/>
      <c r="BE504" s="19"/>
      <c r="BF504" s="19"/>
      <c r="BG504" s="19"/>
      <c r="BH504" s="19"/>
      <c r="BI504" s="19"/>
      <c r="BJ504" s="19"/>
    </row>
    <row r="505" spans="1:62" ht="12.75" customHeight="1" x14ac:dyDescent="0.15">
      <c r="A505" s="19"/>
      <c r="B505" s="19"/>
      <c r="C505" s="20"/>
      <c r="D505" s="21"/>
      <c r="E505" s="19"/>
      <c r="F505" s="19"/>
      <c r="G505" s="19"/>
      <c r="H505" s="19"/>
      <c r="I505" s="19"/>
      <c r="J505" s="19"/>
      <c r="K505" s="19"/>
      <c r="L505" s="19"/>
      <c r="M505" s="19"/>
      <c r="N505" s="19"/>
      <c r="O505" s="20"/>
      <c r="P505" s="19"/>
      <c r="Q505" s="19"/>
      <c r="R505" s="19"/>
      <c r="S505" s="19"/>
      <c r="T505" s="19"/>
      <c r="U505" s="19"/>
      <c r="V505" s="19"/>
      <c r="W505" s="19"/>
      <c r="X505" s="19"/>
      <c r="Y505" s="19"/>
      <c r="Z505" s="19"/>
      <c r="AA505" s="19"/>
      <c r="AB505" s="19"/>
      <c r="AC505" s="19"/>
      <c r="AD505" s="19"/>
      <c r="AE505" s="19"/>
      <c r="AF505" s="19"/>
      <c r="AG505" s="19"/>
      <c r="AH505" s="19"/>
      <c r="AI505" s="19"/>
      <c r="AJ505" s="19"/>
      <c r="AK505" s="19"/>
      <c r="AL505" s="19"/>
      <c r="AM505" s="19"/>
      <c r="AN505" s="19"/>
      <c r="AO505" s="19"/>
      <c r="AP505" s="19"/>
      <c r="AQ505" s="19"/>
      <c r="AR505" s="19"/>
      <c r="AS505" s="19"/>
      <c r="AT505" s="19"/>
      <c r="AU505" s="19"/>
      <c r="AV505" s="19"/>
      <c r="AW505" s="19"/>
      <c r="AX505" s="19"/>
      <c r="AY505" s="19"/>
      <c r="AZ505" s="19"/>
      <c r="BA505" s="19"/>
      <c r="BB505" s="19"/>
      <c r="BC505" s="19"/>
      <c r="BD505" s="19"/>
      <c r="BE505" s="19"/>
      <c r="BF505" s="19"/>
      <c r="BG505" s="19"/>
      <c r="BH505" s="19"/>
      <c r="BI505" s="19"/>
      <c r="BJ505" s="19"/>
    </row>
    <row r="506" spans="1:62" ht="12.75" customHeight="1" x14ac:dyDescent="0.15">
      <c r="A506" s="19"/>
      <c r="B506" s="19"/>
      <c r="C506" s="20"/>
      <c r="D506" s="21"/>
      <c r="E506" s="19"/>
      <c r="F506" s="19"/>
      <c r="G506" s="19"/>
      <c r="H506" s="19"/>
      <c r="I506" s="19"/>
      <c r="J506" s="19"/>
      <c r="K506" s="19"/>
      <c r="L506" s="19"/>
      <c r="M506" s="19"/>
      <c r="N506" s="19"/>
      <c r="O506" s="20"/>
      <c r="P506" s="19"/>
      <c r="Q506" s="19"/>
      <c r="R506" s="19"/>
      <c r="S506" s="19"/>
      <c r="T506" s="19"/>
      <c r="U506" s="19"/>
      <c r="V506" s="19"/>
      <c r="W506" s="19"/>
      <c r="X506" s="19"/>
      <c r="Y506" s="19"/>
      <c r="Z506" s="19"/>
      <c r="AA506" s="19"/>
      <c r="AB506" s="19"/>
      <c r="AC506" s="19"/>
      <c r="AD506" s="19"/>
      <c r="AE506" s="19"/>
      <c r="AF506" s="19"/>
      <c r="AG506" s="19"/>
      <c r="AH506" s="19"/>
      <c r="AI506" s="19"/>
      <c r="AJ506" s="19"/>
      <c r="AK506" s="19"/>
      <c r="AL506" s="19"/>
      <c r="AM506" s="19"/>
      <c r="AN506" s="19"/>
      <c r="AO506" s="19"/>
      <c r="AP506" s="19"/>
      <c r="AQ506" s="19"/>
      <c r="AR506" s="19"/>
      <c r="AS506" s="19"/>
      <c r="AT506" s="19"/>
      <c r="AU506" s="19"/>
      <c r="AV506" s="19"/>
      <c r="AW506" s="19"/>
      <c r="AX506" s="19"/>
      <c r="AY506" s="19"/>
      <c r="AZ506" s="19"/>
      <c r="BA506" s="19"/>
      <c r="BB506" s="19"/>
      <c r="BC506" s="19"/>
      <c r="BD506" s="19"/>
      <c r="BE506" s="19"/>
      <c r="BF506" s="19"/>
      <c r="BG506" s="19"/>
      <c r="BH506" s="19"/>
      <c r="BI506" s="19"/>
      <c r="BJ506" s="19"/>
    </row>
    <row r="507" spans="1:62" ht="12.75" customHeight="1" x14ac:dyDescent="0.15">
      <c r="A507" s="19"/>
      <c r="B507" s="19"/>
      <c r="C507" s="20"/>
      <c r="D507" s="21"/>
      <c r="E507" s="19"/>
      <c r="F507" s="19"/>
      <c r="G507" s="19"/>
      <c r="H507" s="19"/>
      <c r="I507" s="19"/>
      <c r="J507" s="19"/>
      <c r="K507" s="19"/>
      <c r="L507" s="19"/>
      <c r="M507" s="19"/>
      <c r="N507" s="19"/>
      <c r="O507" s="20"/>
      <c r="P507" s="19"/>
      <c r="Q507" s="19"/>
      <c r="R507" s="19"/>
      <c r="S507" s="19"/>
      <c r="T507" s="19"/>
      <c r="U507" s="19"/>
      <c r="V507" s="19"/>
      <c r="W507" s="19"/>
      <c r="X507" s="19"/>
      <c r="Y507" s="19"/>
      <c r="Z507" s="19"/>
      <c r="AA507" s="19"/>
      <c r="AB507" s="19"/>
      <c r="AC507" s="19"/>
      <c r="AD507" s="19"/>
      <c r="AE507" s="19"/>
      <c r="AF507" s="19"/>
      <c r="AG507" s="19"/>
      <c r="AH507" s="19"/>
      <c r="AI507" s="19"/>
      <c r="AJ507" s="19"/>
      <c r="AK507" s="19"/>
      <c r="AL507" s="19"/>
      <c r="AM507" s="19"/>
      <c r="AN507" s="19"/>
      <c r="AO507" s="19"/>
      <c r="AP507" s="19"/>
      <c r="AQ507" s="19"/>
      <c r="AR507" s="19"/>
      <c r="AS507" s="19"/>
      <c r="AT507" s="19"/>
      <c r="AU507" s="19"/>
      <c r="AV507" s="19"/>
      <c r="AW507" s="19"/>
      <c r="AX507" s="19"/>
      <c r="AY507" s="19"/>
      <c r="AZ507" s="19"/>
      <c r="BA507" s="19"/>
      <c r="BB507" s="19"/>
      <c r="BC507" s="19"/>
      <c r="BD507" s="19"/>
      <c r="BE507" s="19"/>
      <c r="BF507" s="19"/>
      <c r="BG507" s="19"/>
      <c r="BH507" s="19"/>
      <c r="BI507" s="19"/>
      <c r="BJ507" s="19"/>
    </row>
    <row r="508" spans="1:62" ht="12.75" customHeight="1" x14ac:dyDescent="0.15">
      <c r="A508" s="19"/>
      <c r="B508" s="19"/>
      <c r="C508" s="20"/>
      <c r="D508" s="21"/>
      <c r="E508" s="19"/>
      <c r="F508" s="19"/>
      <c r="G508" s="19"/>
      <c r="H508" s="19"/>
      <c r="I508" s="19"/>
      <c r="J508" s="19"/>
      <c r="K508" s="19"/>
      <c r="L508" s="19"/>
      <c r="M508" s="19"/>
      <c r="N508" s="19"/>
      <c r="O508" s="20"/>
      <c r="P508" s="19"/>
      <c r="Q508" s="19"/>
      <c r="R508" s="19"/>
      <c r="S508" s="19"/>
      <c r="T508" s="19"/>
      <c r="U508" s="19"/>
      <c r="V508" s="19"/>
      <c r="W508" s="19"/>
      <c r="X508" s="19"/>
      <c r="Y508" s="19"/>
      <c r="Z508" s="19"/>
      <c r="AA508" s="19"/>
      <c r="AB508" s="19"/>
      <c r="AC508" s="19"/>
      <c r="AD508" s="19"/>
      <c r="AE508" s="19"/>
      <c r="AF508" s="19"/>
      <c r="AG508" s="19"/>
      <c r="AH508" s="19"/>
      <c r="AI508" s="19"/>
      <c r="AJ508" s="19"/>
      <c r="AK508" s="19"/>
      <c r="AL508" s="19"/>
      <c r="AM508" s="19"/>
      <c r="AN508" s="19"/>
      <c r="AO508" s="19"/>
      <c r="AP508" s="19"/>
      <c r="AQ508" s="19"/>
      <c r="AR508" s="19"/>
      <c r="AS508" s="19"/>
      <c r="AT508" s="19"/>
      <c r="AU508" s="19"/>
      <c r="AV508" s="19"/>
      <c r="AW508" s="19"/>
      <c r="AX508" s="19"/>
      <c r="AY508" s="19"/>
      <c r="AZ508" s="19"/>
      <c r="BA508" s="19"/>
      <c r="BB508" s="19"/>
      <c r="BC508" s="19"/>
      <c r="BD508" s="19"/>
      <c r="BE508" s="19"/>
      <c r="BF508" s="19"/>
      <c r="BG508" s="19"/>
      <c r="BH508" s="19"/>
      <c r="BI508" s="19"/>
      <c r="BJ508" s="19"/>
    </row>
    <row r="509" spans="1:62" ht="12.75" customHeight="1" x14ac:dyDescent="0.15">
      <c r="A509" s="19"/>
      <c r="B509" s="19"/>
      <c r="C509" s="20"/>
      <c r="D509" s="21"/>
      <c r="E509" s="19"/>
      <c r="F509" s="19"/>
      <c r="G509" s="19"/>
      <c r="H509" s="19"/>
      <c r="I509" s="19"/>
      <c r="J509" s="19"/>
      <c r="K509" s="19"/>
      <c r="L509" s="19"/>
      <c r="M509" s="19"/>
      <c r="N509" s="19"/>
      <c r="O509" s="20"/>
      <c r="P509" s="19"/>
      <c r="Q509" s="19"/>
      <c r="R509" s="19"/>
      <c r="S509" s="19"/>
      <c r="T509" s="19"/>
      <c r="U509" s="19"/>
      <c r="V509" s="19"/>
      <c r="W509" s="19"/>
      <c r="X509" s="19"/>
      <c r="Y509" s="19"/>
      <c r="Z509" s="19"/>
      <c r="AA509" s="19"/>
      <c r="AB509" s="19"/>
      <c r="AC509" s="19"/>
      <c r="AD509" s="19"/>
      <c r="AE509" s="19"/>
      <c r="AF509" s="19"/>
      <c r="AG509" s="19"/>
      <c r="AH509" s="19"/>
      <c r="AI509" s="19"/>
      <c r="AJ509" s="19"/>
      <c r="AK509" s="19"/>
      <c r="AL509" s="19"/>
      <c r="AM509" s="19"/>
      <c r="AN509" s="19"/>
      <c r="AO509" s="19"/>
      <c r="AP509" s="19"/>
      <c r="AQ509" s="19"/>
      <c r="AR509" s="19"/>
      <c r="AS509" s="19"/>
      <c r="AT509" s="19"/>
      <c r="AU509" s="19"/>
      <c r="AV509" s="19"/>
      <c r="AW509" s="19"/>
      <c r="AX509" s="19"/>
      <c r="AY509" s="19"/>
      <c r="AZ509" s="19"/>
      <c r="BA509" s="19"/>
      <c r="BB509" s="19"/>
      <c r="BC509" s="19"/>
      <c r="BD509" s="19"/>
      <c r="BE509" s="19"/>
      <c r="BF509" s="19"/>
      <c r="BG509" s="19"/>
      <c r="BH509" s="19"/>
      <c r="BI509" s="19"/>
      <c r="BJ509" s="19"/>
    </row>
    <row r="510" spans="1:62" ht="12.75" customHeight="1" x14ac:dyDescent="0.15">
      <c r="A510" s="19"/>
      <c r="B510" s="19"/>
      <c r="C510" s="20"/>
      <c r="D510" s="21"/>
      <c r="E510" s="19"/>
      <c r="F510" s="19"/>
      <c r="G510" s="19"/>
      <c r="H510" s="19"/>
      <c r="I510" s="19"/>
      <c r="J510" s="19"/>
      <c r="K510" s="19"/>
      <c r="L510" s="19"/>
      <c r="M510" s="19"/>
      <c r="N510" s="19"/>
      <c r="O510" s="20"/>
      <c r="P510" s="19"/>
      <c r="Q510" s="19"/>
      <c r="R510" s="19"/>
      <c r="S510" s="19"/>
      <c r="T510" s="19"/>
      <c r="U510" s="19"/>
      <c r="V510" s="19"/>
      <c r="W510" s="19"/>
      <c r="X510" s="19"/>
      <c r="Y510" s="19"/>
      <c r="Z510" s="19"/>
      <c r="AA510" s="19"/>
      <c r="AB510" s="19"/>
      <c r="AC510" s="19"/>
      <c r="AD510" s="19"/>
      <c r="AE510" s="19"/>
      <c r="AF510" s="19"/>
      <c r="AG510" s="19"/>
      <c r="AH510" s="19"/>
      <c r="AI510" s="19"/>
      <c r="AJ510" s="19"/>
      <c r="AK510" s="19"/>
      <c r="AL510" s="19"/>
      <c r="AM510" s="19"/>
      <c r="AN510" s="19"/>
      <c r="AO510" s="19"/>
      <c r="AP510" s="19"/>
      <c r="AQ510" s="19"/>
      <c r="AR510" s="19"/>
      <c r="AS510" s="19"/>
      <c r="AT510" s="19"/>
      <c r="AU510" s="19"/>
      <c r="AV510" s="19"/>
      <c r="AW510" s="19"/>
      <c r="AX510" s="19"/>
      <c r="AY510" s="19"/>
      <c r="AZ510" s="19"/>
      <c r="BA510" s="19"/>
      <c r="BB510" s="19"/>
      <c r="BC510" s="19"/>
      <c r="BD510" s="19"/>
      <c r="BE510" s="19"/>
      <c r="BF510" s="19"/>
      <c r="BG510" s="19"/>
      <c r="BH510" s="19"/>
      <c r="BI510" s="19"/>
      <c r="BJ510" s="19"/>
    </row>
    <row r="511" spans="1:62" ht="12.75" customHeight="1" x14ac:dyDescent="0.15">
      <c r="A511" s="19"/>
      <c r="B511" s="19"/>
      <c r="C511" s="20"/>
      <c r="D511" s="21"/>
      <c r="E511" s="19"/>
      <c r="F511" s="19"/>
      <c r="G511" s="19"/>
      <c r="H511" s="19"/>
      <c r="I511" s="19"/>
      <c r="J511" s="19"/>
      <c r="K511" s="19"/>
      <c r="L511" s="19"/>
      <c r="M511" s="19"/>
      <c r="N511" s="19"/>
      <c r="O511" s="20"/>
      <c r="P511" s="19"/>
      <c r="Q511" s="19"/>
      <c r="R511" s="19"/>
      <c r="S511" s="19"/>
      <c r="T511" s="19"/>
      <c r="U511" s="19"/>
      <c r="V511" s="19"/>
      <c r="W511" s="19"/>
      <c r="X511" s="19"/>
      <c r="Y511" s="19"/>
      <c r="Z511" s="19"/>
      <c r="AA511" s="19"/>
      <c r="AB511" s="19"/>
      <c r="AC511" s="19"/>
      <c r="AD511" s="19"/>
      <c r="AE511" s="19"/>
      <c r="AF511" s="19"/>
      <c r="AG511" s="19"/>
      <c r="AH511" s="19"/>
      <c r="AI511" s="19"/>
      <c r="AJ511" s="19"/>
      <c r="AK511" s="19"/>
      <c r="AL511" s="19"/>
      <c r="AM511" s="19"/>
      <c r="AN511" s="19"/>
      <c r="AO511" s="19"/>
      <c r="AP511" s="19"/>
      <c r="AQ511" s="19"/>
      <c r="AR511" s="19"/>
      <c r="AS511" s="19"/>
      <c r="AT511" s="19"/>
      <c r="AU511" s="19"/>
      <c r="AV511" s="19"/>
      <c r="AW511" s="19"/>
      <c r="AX511" s="19"/>
      <c r="AY511" s="19"/>
      <c r="AZ511" s="19"/>
      <c r="BA511" s="19"/>
      <c r="BB511" s="19"/>
      <c r="BC511" s="19"/>
      <c r="BD511" s="19"/>
      <c r="BE511" s="19"/>
      <c r="BF511" s="19"/>
      <c r="BG511" s="19"/>
      <c r="BH511" s="19"/>
      <c r="BI511" s="19"/>
      <c r="BJ511" s="19"/>
    </row>
  </sheetData>
  <pageMargins left="0.7" right="0.7" top="0.75" bottom="0.75" header="0" footer="0"/>
  <pageSetup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Gráficos</vt:lpstr>
      </vt:variant>
      <vt:variant>
        <vt:i4>2</vt:i4>
      </vt:variant>
    </vt:vector>
  </HeadingPairs>
  <TitlesOfParts>
    <vt:vector size="7" baseType="lpstr">
      <vt:lpstr>Hola!</vt:lpstr>
      <vt:lpstr>Datos de tu bebé</vt:lpstr>
      <vt:lpstr>Agua de Carrasca</vt:lpstr>
      <vt:lpstr>Copyright-2</vt:lpstr>
      <vt:lpstr>Table</vt:lpstr>
      <vt:lpstr>Gráfico peso</vt:lpstr>
      <vt:lpstr>Gráfico altura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Microsoft Office User</cp:lastModifiedBy>
  <dcterms:created xsi:type="dcterms:W3CDTF">2021-09-29T13:36:11Z</dcterms:created>
  <dcterms:modified xsi:type="dcterms:W3CDTF">2021-11-03T21:03:12Z</dcterms:modified>
</cp:coreProperties>
</file>